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RACTACIONS\CONTRACTACIÓ-PROCEDIMENTS\1.- PROCEDIMENT OBERT\ANY 2021\C 25-2021 MANTENIMENT, REPARACIÓ, CALIBRACIÓ I COMPRA EQUIPS DE MESURA QUALITAT DE L’AIGUA\"/>
    </mc:Choice>
  </mc:AlternateContent>
  <xr:revisionPtr revIDLastSave="0" documentId="13_ncr:1_{779DA2F9-0B58-4297-A0F8-01D5503CB77F}" xr6:coauthVersionLast="45" xr6:coauthVersionMax="47" xr10:uidLastSave="{00000000-0000-0000-0000-000000000000}"/>
  <bookViews>
    <workbookView xWindow="-120" yWindow="-120" windowWidth="29040" windowHeight="16440" xr2:uid="{21CE7583-13E8-424E-8D97-FFEBD8841F7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30" i="1"/>
  <c r="K38" i="1"/>
  <c r="K50" i="1"/>
  <c r="K52" i="1" s="1"/>
  <c r="I27" i="1"/>
  <c r="I29" i="1"/>
  <c r="I28" i="1"/>
  <c r="I44" i="1"/>
  <c r="I2" i="1"/>
  <c r="I41" i="1"/>
  <c r="I33" i="1"/>
  <c r="I23" i="1" l="1"/>
  <c r="I24" i="1"/>
  <c r="I34" i="1"/>
  <c r="I3" i="1" l="1"/>
  <c r="I42" i="1"/>
  <c r="I43" i="1"/>
  <c r="I35" i="1"/>
  <c r="I25" i="1"/>
  <c r="I4" i="1" l="1"/>
  <c r="I36" i="1"/>
  <c r="I26" i="1"/>
  <c r="I5" i="1" l="1"/>
  <c r="I37" i="1"/>
  <c r="I38" i="1" s="1"/>
  <c r="I45" i="1"/>
  <c r="I6" i="1" l="1"/>
  <c r="I30" i="1"/>
  <c r="I46" i="1"/>
  <c r="I7" i="1" l="1"/>
  <c r="I47" i="1"/>
  <c r="I8" i="1" l="1"/>
  <c r="I48" i="1"/>
  <c r="I9" i="1" l="1"/>
  <c r="I49" i="1"/>
  <c r="I50" i="1" s="1"/>
  <c r="I10" i="1" l="1"/>
  <c r="I11" i="1" l="1"/>
  <c r="I12" i="1" l="1"/>
  <c r="I13" i="1" l="1"/>
  <c r="I14" i="1" l="1"/>
  <c r="I15" i="1" l="1"/>
  <c r="I16" i="1" l="1"/>
  <c r="I17" i="1" l="1"/>
  <c r="I18" i="1" l="1"/>
  <c r="I19" i="1" l="1"/>
  <c r="I20" i="1" s="1"/>
</calcChain>
</file>

<file path=xl/sharedStrings.xml><?xml version="1.0" encoding="utf-8"?>
<sst xmlns="http://schemas.openxmlformats.org/spreadsheetml/2006/main" count="106" uniqueCount="75">
  <si>
    <t>23141-11</t>
  </si>
  <si>
    <t>23140-11</t>
  </si>
  <si>
    <t>22972-55</t>
  </si>
  <si>
    <t>CRI5221.99</t>
  </si>
  <si>
    <t>21055-69</t>
  </si>
  <si>
    <t>21056-69</t>
  </si>
  <si>
    <t>21055-60</t>
  </si>
  <si>
    <t>21056-60</t>
  </si>
  <si>
    <t>Electrodo pH para medios difíciles (per quip laboratori GLP22)</t>
  </si>
  <si>
    <t>Estándar de turbidez de formacina, 4000 NTU, 100 mL</t>
  </si>
  <si>
    <t>LZW9710.99</t>
  </si>
  <si>
    <t>LZW9700.99</t>
  </si>
  <si>
    <t>LZW9464.98</t>
  </si>
  <si>
    <t>LZW9465.99</t>
  </si>
  <si>
    <t>LZW9463.99</t>
  </si>
  <si>
    <t>Solución indicadora de Cloro libre para el analizador de Cloro CL17 (473 mL)</t>
  </si>
  <si>
    <t>Solución tampón de Cloro libre para el analizador de Cloro CL17 (473 mL)</t>
  </si>
  <si>
    <t>Polvo indicador DPD, libre + total, 24 g</t>
  </si>
  <si>
    <t>Cloro libre, sobres de reactivo en polvo, 0,02-2,00 mg/L Cl₂</t>
  </si>
  <si>
    <t>Cloro total, sobres de reactivo en polvo, 100/paquete, 10 Ml</t>
  </si>
  <si>
    <t>DPD, cloro libre, vial de reactivo (recambio) para el dispensador Swiftest</t>
  </si>
  <si>
    <t>DPD, cloro total, vial de reactivo (recambio) para el dispensador Swiftest</t>
  </si>
  <si>
    <t>Swiftest vial de reactivo y dispensador de DPD para la determinación de cloro libre</t>
  </si>
  <si>
    <t>Cubeta de muestra, redonda de 1 pulgada, vidrio, 6 unidades</t>
  </si>
  <si>
    <t>Solución estándar de conductividad, 1413 µS/cm, KCl, 250 mL</t>
  </si>
  <si>
    <t>Solución estándar de conductividad, 147 µS/cm, KCl, 250 mL</t>
  </si>
  <si>
    <t>Solución tampón, pH 7,00, 250 mL</t>
  </si>
  <si>
    <t>Solución tampón de pH 9,21, CoA (Certificado de análisis) por descarga, 250 mL</t>
  </si>
  <si>
    <t>Solución tampón, pH 4,01, 250 mL</t>
  </si>
  <si>
    <t>Kit de estándares secundarios SpecCheck de cloro LR, DPD</t>
  </si>
  <si>
    <t>Ácido Sulfúrico, Solución standard 19,2 N (100 mL MDB)</t>
  </si>
  <si>
    <t>Pocket Colorimeter DR300, cloro libre + total, con maletín</t>
  </si>
  <si>
    <t>LPV445.99.00110</t>
  </si>
  <si>
    <t>SC 200 Controlador digital de 2 canales, 2x digital, 2x mA OUT</t>
  </si>
  <si>
    <t>Analizador de cloro colorimétrico CL17sc con kit de instalación con ajuste de presión por rotura de carga</t>
  </si>
  <si>
    <t>SC200 Controlador digital entrada 1 sonda digital, 2x mA OUT</t>
  </si>
  <si>
    <t>LXV404.99.00501</t>
  </si>
  <si>
    <t>LXV404.99.00551</t>
  </si>
  <si>
    <t>Sensor de pH en continuo Hach pHD sc</t>
  </si>
  <si>
    <t>DPD1R1.99</t>
  </si>
  <si>
    <t>8350 Sensor combinado pH, 3/4", analógico, para medios corrosivos</t>
  </si>
  <si>
    <t>Z08350=A=0000</t>
  </si>
  <si>
    <t>Turbidímetro láser de rango bajo TU5300sc, versión ISO</t>
  </si>
  <si>
    <t>LXV445.99.10122</t>
  </si>
  <si>
    <t>LPV2200.98.0002</t>
  </si>
  <si>
    <t>Medidor de conductividad de sobremesa Sension+ EC71, conforme a las BPL  (Crison 3110 Instruments CONDUCTIMETRO GLP 31+)</t>
  </si>
  <si>
    <t>Multímetro de sobremesa Sension+ MM340, conforme a las BPL, para pH e ISE  (Crison 2200 Medidor de pH e iones GLP 22)</t>
  </si>
  <si>
    <t>LPV3110.98.0002</t>
  </si>
  <si>
    <t>Kit de mantenimiento del analizador de cloro CL17 (requiere montaje)</t>
  </si>
  <si>
    <t>Lámpara, GE 1630, para turbidímetros de bajo rango 1720D y 1720E</t>
  </si>
  <si>
    <t xml:space="preserve">Puente salino de repuesto para sensor pHD, unión exterior, puente salino Ryton, Kynar </t>
  </si>
  <si>
    <t>SB-R1SV</t>
  </si>
  <si>
    <t>Electrolito de pH de proceso, 0,5 L, para la serie APA</t>
  </si>
  <si>
    <t>Verificació i calibrat anual equip Analizador de cloro colorimétrico CL17</t>
  </si>
  <si>
    <t>Verificació i calibrat anual equip turbidímetros de bajo rango 1720E</t>
  </si>
  <si>
    <t>Verificació i calibrat anual equip equip 8350 Sensor combinado pH, 3/4", analógico, para medios corrosivos</t>
  </si>
  <si>
    <t>Verificació i calibrat anual equip 2100N Turbidímetro de laboratorio</t>
  </si>
  <si>
    <t>Certificat calibració Crison 2200 Medidor de pH e iones GLP 22</t>
  </si>
  <si>
    <t>Certificat calibració Crison 3110 Instruments CONDUCTIMETRO GLP 31+</t>
  </si>
  <si>
    <t>s/r</t>
  </si>
  <si>
    <t>FUNGIBLES PER VERIFICACIÓ I CALIBRAT ANUAL</t>
  </si>
  <si>
    <t>DESPLAÇAMENT I MÀ D'OBRA PER VERIFICACIÓ I CALIBRAT ANUAL</t>
  </si>
  <si>
    <t>REFERENCIA       HACH</t>
  </si>
  <si>
    <t>CONSUMIBLES, REACTIUS I PETIT MATERIAL</t>
  </si>
  <si>
    <t>COMPRA DE NOUS EQUIPS PER RENOVACIÓ</t>
  </si>
  <si>
    <t>TU5200 Turbidímetro láser de sobremesa sin RFID, versión ISO</t>
  </si>
  <si>
    <t>LPV442.99.01022</t>
  </si>
  <si>
    <t>ESTIMACIÓ UNITATS ANUALS</t>
  </si>
  <si>
    <t>PREU UNITARI LICITACIÓ</t>
  </si>
  <si>
    <t>PREU       TOTAL LICITACIÓ</t>
  </si>
  <si>
    <t>Servei de reparació integral CL17</t>
  </si>
  <si>
    <t>TOTAL</t>
  </si>
  <si>
    <t>PREU UNITARI OFERTAT</t>
  </si>
  <si>
    <t>PREU       TOTAL OFERTAT</t>
  </si>
  <si>
    <t>PREU TOTAL LICITACIÓ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</si>
</sst>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3" fontId="2" fillId="0" borderId="0" xfId="1" applyFont="1"/>
    <xf numFmtId="43" fontId="2" fillId="0" borderId="0" xfId="1" applyNumberFormat="1" applyFont="1" applyAlignment="1">
      <alignment horizontal="right"/>
    </xf>
    <xf numFmtId="43" fontId="0" fillId="0" borderId="2" xfId="1" applyFont="1" applyBorder="1"/>
    <xf numFmtId="0" fontId="0" fillId="0" borderId="3" xfId="0" applyBorder="1" applyAlignment="1">
      <alignment horizontal="left"/>
    </xf>
    <xf numFmtId="43" fontId="2" fillId="0" borderId="5" xfId="1" applyFont="1" applyBorder="1"/>
    <xf numFmtId="164" fontId="0" fillId="0" borderId="2" xfId="0" applyNumberFormat="1" applyBorder="1"/>
    <xf numFmtId="0" fontId="0" fillId="0" borderId="4" xfId="0" applyBorder="1" applyAlignment="1">
      <alignment horizontal="left"/>
    </xf>
    <xf numFmtId="164" fontId="2" fillId="0" borderId="5" xfId="0" applyNumberFormat="1" applyFont="1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5" xfId="0" applyBorder="1"/>
    <xf numFmtId="164" fontId="0" fillId="0" borderId="0" xfId="0" applyNumberFormat="1"/>
    <xf numFmtId="0" fontId="0" fillId="2" borderId="9" xfId="0" applyFill="1" applyBorder="1" applyAlignment="1">
      <alignment horizontal="left" wrapText="1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0" borderId="2" xfId="0" applyBorder="1"/>
    <xf numFmtId="0" fontId="2" fillId="0" borderId="3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8" xfId="0" applyNumberFormat="1" applyBorder="1"/>
    <xf numFmtId="165" fontId="0" fillId="0" borderId="2" xfId="0" applyNumberFormat="1" applyBorder="1"/>
    <xf numFmtId="165" fontId="2" fillId="0" borderId="5" xfId="0" applyNumberFormat="1" applyFont="1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right"/>
    </xf>
    <xf numFmtId="0" fontId="0" fillId="0" borderId="0" xfId="0" applyBorder="1" applyAlignment="1">
      <alignment vertical="top"/>
    </xf>
    <xf numFmtId="164" fontId="2" fillId="0" borderId="9" xfId="0" applyNumberFormat="1" applyFont="1" applyBorder="1"/>
    <xf numFmtId="0" fontId="0" fillId="0" borderId="12" xfId="0" applyBorder="1"/>
    <xf numFmtId="0" fontId="0" fillId="0" borderId="0" xfId="0" applyBorder="1" applyAlignment="1">
      <alignment horizontal="left"/>
    </xf>
    <xf numFmtId="43" fontId="2" fillId="0" borderId="4" xfId="1" applyNumberFormat="1" applyFont="1" applyBorder="1" applyAlignment="1">
      <alignment horizontal="right"/>
    </xf>
    <xf numFmtId="0" fontId="0" fillId="0" borderId="0" xfId="0" applyBorder="1" applyAlignment="1">
      <alignment horizontal="left" wrapText="1"/>
    </xf>
    <xf numFmtId="0" fontId="4" fillId="2" borderId="1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43" fontId="2" fillId="0" borderId="0" xfId="1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3F46C-A662-404D-A93A-B7DF7D7535A2}">
  <dimension ref="A1:K52"/>
  <sheetViews>
    <sheetView tabSelected="1" view="pageBreakPreview" zoomScale="60" zoomScaleNormal="80" workbookViewId="0"/>
  </sheetViews>
  <sheetFormatPr baseColWidth="10" defaultRowHeight="35.1" customHeight="1" x14ac:dyDescent="0.25"/>
  <cols>
    <col min="1" max="1" width="16.140625" style="1" bestFit="1" customWidth="1"/>
    <col min="2" max="2" width="11.42578125" style="1"/>
    <col min="6" max="6" width="28.42578125" customWidth="1"/>
    <col min="7" max="7" width="11.5703125" style="1" customWidth="1"/>
    <col min="8" max="9" width="11.5703125" customWidth="1"/>
    <col min="10" max="11" width="13.28515625" customWidth="1"/>
  </cols>
  <sheetData>
    <row r="1" spans="1:11" ht="45.75" thickBot="1" x14ac:dyDescent="0.3">
      <c r="A1" s="18" t="s">
        <v>62</v>
      </c>
      <c r="B1" s="45" t="s">
        <v>63</v>
      </c>
      <c r="C1" s="45"/>
      <c r="D1" s="45"/>
      <c r="E1" s="45"/>
      <c r="F1" s="45"/>
      <c r="G1" s="24" t="s">
        <v>67</v>
      </c>
      <c r="H1" s="24" t="s">
        <v>68</v>
      </c>
      <c r="I1" s="25" t="s">
        <v>69</v>
      </c>
      <c r="J1" s="36" t="s">
        <v>72</v>
      </c>
      <c r="K1" s="37" t="s">
        <v>73</v>
      </c>
    </row>
    <row r="2" spans="1:11" ht="15" customHeight="1" x14ac:dyDescent="0.25">
      <c r="A2" s="20">
        <v>203832</v>
      </c>
      <c r="B2" s="42" t="s">
        <v>30</v>
      </c>
      <c r="C2" s="42"/>
      <c r="D2" s="42"/>
      <c r="E2" s="42"/>
      <c r="F2" s="42"/>
      <c r="G2" s="29">
        <v>1</v>
      </c>
      <c r="H2" s="17">
        <v>29.784999999999997</v>
      </c>
      <c r="I2" s="5">
        <f t="shared" ref="I2:I19" si="0">G2*H2</f>
        <v>29.784999999999997</v>
      </c>
      <c r="J2" s="11"/>
      <c r="K2" s="26"/>
    </row>
    <row r="3" spans="1:11" ht="15" customHeight="1" x14ac:dyDescent="0.25">
      <c r="A3" s="20" t="s">
        <v>0</v>
      </c>
      <c r="B3" s="42" t="s">
        <v>16</v>
      </c>
      <c r="C3" s="42"/>
      <c r="D3" s="42"/>
      <c r="E3" s="42"/>
      <c r="F3" s="42"/>
      <c r="G3" s="29">
        <v>48</v>
      </c>
      <c r="H3" s="17">
        <v>30.474999999999998</v>
      </c>
      <c r="I3" s="5">
        <f t="shared" si="0"/>
        <v>1462.8</v>
      </c>
      <c r="J3" s="11"/>
      <c r="K3" s="26"/>
    </row>
    <row r="4" spans="1:11" ht="15" customHeight="1" x14ac:dyDescent="0.25">
      <c r="A4" s="20" t="s">
        <v>1</v>
      </c>
      <c r="B4" s="42" t="s">
        <v>15</v>
      </c>
      <c r="C4" s="42"/>
      <c r="D4" s="42"/>
      <c r="E4" s="42"/>
      <c r="F4" s="42"/>
      <c r="G4" s="29">
        <v>48</v>
      </c>
      <c r="H4" s="17">
        <v>32.43</v>
      </c>
      <c r="I4" s="5">
        <f t="shared" si="0"/>
        <v>1556.6399999999999</v>
      </c>
      <c r="J4" s="11"/>
      <c r="K4" s="26"/>
    </row>
    <row r="5" spans="1:11" ht="15" customHeight="1" x14ac:dyDescent="0.25">
      <c r="A5" s="20" t="s">
        <v>2</v>
      </c>
      <c r="B5" s="42" t="s">
        <v>17</v>
      </c>
      <c r="C5" s="42"/>
      <c r="D5" s="42"/>
      <c r="E5" s="42"/>
      <c r="F5" s="42"/>
      <c r="G5" s="29">
        <v>48</v>
      </c>
      <c r="H5" s="17">
        <v>28.174999999999997</v>
      </c>
      <c r="I5" s="5">
        <f t="shared" si="0"/>
        <v>1352.3999999999999</v>
      </c>
      <c r="J5" s="11"/>
      <c r="K5" s="26"/>
    </row>
    <row r="6" spans="1:11" ht="15" customHeight="1" x14ac:dyDescent="0.25">
      <c r="A6" s="20" t="s">
        <v>3</v>
      </c>
      <c r="B6" s="42" t="s">
        <v>8</v>
      </c>
      <c r="C6" s="42"/>
      <c r="D6" s="42"/>
      <c r="E6" s="42"/>
      <c r="F6" s="42"/>
      <c r="G6" s="29">
        <v>1</v>
      </c>
      <c r="H6" s="17">
        <v>301.29999999999995</v>
      </c>
      <c r="I6" s="5">
        <f t="shared" si="0"/>
        <v>301.29999999999995</v>
      </c>
      <c r="J6" s="11"/>
      <c r="K6" s="26"/>
    </row>
    <row r="7" spans="1:11" ht="15" customHeight="1" x14ac:dyDescent="0.25">
      <c r="A7" s="20" t="s">
        <v>4</v>
      </c>
      <c r="B7" s="42" t="s">
        <v>18</v>
      </c>
      <c r="C7" s="42"/>
      <c r="D7" s="42"/>
      <c r="E7" s="42"/>
      <c r="F7" s="42"/>
      <c r="G7" s="29">
        <v>20</v>
      </c>
      <c r="H7" s="17">
        <v>32.89</v>
      </c>
      <c r="I7" s="5">
        <f t="shared" si="0"/>
        <v>657.8</v>
      </c>
      <c r="J7" s="11"/>
      <c r="K7" s="26"/>
    </row>
    <row r="8" spans="1:11" ht="15" customHeight="1" x14ac:dyDescent="0.25">
      <c r="A8" s="20" t="s">
        <v>5</v>
      </c>
      <c r="B8" s="42" t="s">
        <v>19</v>
      </c>
      <c r="C8" s="42"/>
      <c r="D8" s="42"/>
      <c r="E8" s="42"/>
      <c r="F8" s="42"/>
      <c r="G8" s="29">
        <v>20</v>
      </c>
      <c r="H8" s="17">
        <v>33.695</v>
      </c>
      <c r="I8" s="5">
        <f t="shared" si="0"/>
        <v>673.9</v>
      </c>
      <c r="J8" s="11"/>
      <c r="K8" s="26"/>
    </row>
    <row r="9" spans="1:11" ht="15" customHeight="1" x14ac:dyDescent="0.25">
      <c r="A9" s="20" t="s">
        <v>6</v>
      </c>
      <c r="B9" s="42" t="s">
        <v>20</v>
      </c>
      <c r="C9" s="42"/>
      <c r="D9" s="42"/>
      <c r="E9" s="42"/>
      <c r="F9" s="42"/>
      <c r="G9" s="29">
        <v>20</v>
      </c>
      <c r="H9" s="17">
        <v>68.655000000000001</v>
      </c>
      <c r="I9" s="5">
        <f t="shared" si="0"/>
        <v>1373.1</v>
      </c>
      <c r="J9" s="11"/>
      <c r="K9" s="26"/>
    </row>
    <row r="10" spans="1:11" ht="15" customHeight="1" x14ac:dyDescent="0.25">
      <c r="A10" s="20" t="s">
        <v>7</v>
      </c>
      <c r="B10" s="42" t="s">
        <v>21</v>
      </c>
      <c r="C10" s="42"/>
      <c r="D10" s="42"/>
      <c r="E10" s="42"/>
      <c r="F10" s="42"/>
      <c r="G10" s="29">
        <v>10</v>
      </c>
      <c r="H10" s="17">
        <v>70.149999999999991</v>
      </c>
      <c r="I10" s="5">
        <f t="shared" si="0"/>
        <v>701.49999999999989</v>
      </c>
      <c r="J10" s="11"/>
      <c r="K10" s="26"/>
    </row>
    <row r="11" spans="1:11" ht="15" customHeight="1" x14ac:dyDescent="0.25">
      <c r="A11" s="20">
        <v>2802300</v>
      </c>
      <c r="B11" s="42" t="s">
        <v>22</v>
      </c>
      <c r="C11" s="42"/>
      <c r="D11" s="42"/>
      <c r="E11" s="42"/>
      <c r="F11" s="42"/>
      <c r="G11" s="29">
        <v>1</v>
      </c>
      <c r="H11" s="17">
        <v>148.35</v>
      </c>
      <c r="I11" s="5">
        <f t="shared" si="0"/>
        <v>148.35</v>
      </c>
      <c r="J11" s="11"/>
      <c r="K11" s="26"/>
    </row>
    <row r="12" spans="1:11" ht="15" customHeight="1" x14ac:dyDescent="0.25">
      <c r="A12" s="20">
        <v>2427606</v>
      </c>
      <c r="B12" s="42" t="s">
        <v>23</v>
      </c>
      <c r="C12" s="42"/>
      <c r="D12" s="42"/>
      <c r="E12" s="42"/>
      <c r="F12" s="42"/>
      <c r="G12" s="29">
        <v>2</v>
      </c>
      <c r="H12" s="17">
        <v>71.875</v>
      </c>
      <c r="I12" s="5">
        <f t="shared" si="0"/>
        <v>143.75</v>
      </c>
      <c r="J12" s="11"/>
      <c r="K12" s="26"/>
    </row>
    <row r="13" spans="1:11" ht="15" customHeight="1" x14ac:dyDescent="0.25">
      <c r="A13" s="20">
        <v>246142</v>
      </c>
      <c r="B13" s="42" t="s">
        <v>9</v>
      </c>
      <c r="C13" s="42"/>
      <c r="D13" s="42"/>
      <c r="E13" s="42"/>
      <c r="F13" s="42"/>
      <c r="G13" s="29">
        <v>1</v>
      </c>
      <c r="H13" s="17">
        <v>36.454999999999998</v>
      </c>
      <c r="I13" s="5">
        <f t="shared" si="0"/>
        <v>36.454999999999998</v>
      </c>
      <c r="J13" s="11"/>
      <c r="K13" s="26"/>
    </row>
    <row r="14" spans="1:11" ht="15" customHeight="1" x14ac:dyDescent="0.25">
      <c r="A14" s="20" t="s">
        <v>10</v>
      </c>
      <c r="B14" s="42" t="s">
        <v>24</v>
      </c>
      <c r="C14" s="42"/>
      <c r="D14" s="42"/>
      <c r="E14" s="42"/>
      <c r="F14" s="42"/>
      <c r="G14" s="29">
        <v>1</v>
      </c>
      <c r="H14" s="17">
        <v>14.26</v>
      </c>
      <c r="I14" s="5">
        <f t="shared" si="0"/>
        <v>14.26</v>
      </c>
      <c r="J14" s="11"/>
      <c r="K14" s="26"/>
    </row>
    <row r="15" spans="1:11" ht="15" customHeight="1" x14ac:dyDescent="0.25">
      <c r="A15" s="20" t="s">
        <v>11</v>
      </c>
      <c r="B15" s="42" t="s">
        <v>25</v>
      </c>
      <c r="C15" s="42"/>
      <c r="D15" s="42"/>
      <c r="E15" s="42"/>
      <c r="F15" s="42"/>
      <c r="G15" s="29">
        <v>1</v>
      </c>
      <c r="H15" s="17">
        <v>14.26</v>
      </c>
      <c r="I15" s="5">
        <f t="shared" si="0"/>
        <v>14.26</v>
      </c>
      <c r="J15" s="11"/>
      <c r="K15" s="26"/>
    </row>
    <row r="16" spans="1:11" ht="15" customHeight="1" x14ac:dyDescent="0.25">
      <c r="A16" s="20" t="s">
        <v>12</v>
      </c>
      <c r="B16" s="42" t="s">
        <v>26</v>
      </c>
      <c r="C16" s="42"/>
      <c r="D16" s="42"/>
      <c r="E16" s="42"/>
      <c r="F16" s="42"/>
      <c r="G16" s="29">
        <v>1</v>
      </c>
      <c r="H16" s="17">
        <v>11.614999999999998</v>
      </c>
      <c r="I16" s="5">
        <f t="shared" si="0"/>
        <v>11.614999999999998</v>
      </c>
      <c r="J16" s="11"/>
      <c r="K16" s="26"/>
    </row>
    <row r="17" spans="1:11" ht="15" customHeight="1" x14ac:dyDescent="0.25">
      <c r="A17" s="20" t="s">
        <v>13</v>
      </c>
      <c r="B17" s="42" t="s">
        <v>27</v>
      </c>
      <c r="C17" s="42"/>
      <c r="D17" s="42"/>
      <c r="E17" s="42"/>
      <c r="F17" s="42"/>
      <c r="G17" s="29">
        <v>1</v>
      </c>
      <c r="H17" s="17">
        <v>11.614999999999998</v>
      </c>
      <c r="I17" s="5">
        <f t="shared" si="0"/>
        <v>11.614999999999998</v>
      </c>
      <c r="J17" s="11"/>
      <c r="K17" s="26"/>
    </row>
    <row r="18" spans="1:11" ht="15" customHeight="1" x14ac:dyDescent="0.25">
      <c r="A18" s="20" t="s">
        <v>14</v>
      </c>
      <c r="B18" s="42" t="s">
        <v>28</v>
      </c>
      <c r="C18" s="42"/>
      <c r="D18" s="42"/>
      <c r="E18" s="42"/>
      <c r="F18" s="42"/>
      <c r="G18" s="29">
        <v>1</v>
      </c>
      <c r="H18" s="17">
        <v>11.614999999999998</v>
      </c>
      <c r="I18" s="5">
        <f t="shared" si="0"/>
        <v>11.614999999999998</v>
      </c>
      <c r="J18" s="11"/>
      <c r="K18" s="26"/>
    </row>
    <row r="19" spans="1:11" ht="15" customHeight="1" x14ac:dyDescent="0.25">
      <c r="A19" s="20">
        <v>2635300</v>
      </c>
      <c r="B19" s="42" t="s">
        <v>29</v>
      </c>
      <c r="C19" s="42"/>
      <c r="D19" s="42"/>
      <c r="E19" s="42"/>
      <c r="F19" s="42"/>
      <c r="G19" s="29">
        <v>1</v>
      </c>
      <c r="H19" s="17">
        <v>155.25</v>
      </c>
      <c r="I19" s="5">
        <f t="shared" si="0"/>
        <v>155.25</v>
      </c>
      <c r="J19" s="11"/>
      <c r="K19" s="26"/>
    </row>
    <row r="20" spans="1:11" ht="15" customHeight="1" thickBot="1" x14ac:dyDescent="0.3">
      <c r="A20" s="6"/>
      <c r="B20" s="48"/>
      <c r="C20" s="48"/>
      <c r="D20" s="48"/>
      <c r="E20" s="48"/>
      <c r="F20" s="48"/>
      <c r="G20" s="43" t="s">
        <v>71</v>
      </c>
      <c r="H20" s="43"/>
      <c r="I20" s="7">
        <f>SUM(I2:I19)</f>
        <v>8656.3950000000004</v>
      </c>
      <c r="J20" s="27" t="s">
        <v>71</v>
      </c>
      <c r="K20" s="16">
        <f>SUM(K2:K19)</f>
        <v>0</v>
      </c>
    </row>
    <row r="21" spans="1:11" ht="15" customHeight="1" thickBot="1" x14ac:dyDescent="0.3">
      <c r="A21" s="2"/>
      <c r="B21" s="2"/>
      <c r="C21" s="2"/>
      <c r="D21" s="2"/>
      <c r="E21" s="2"/>
      <c r="F21" s="2"/>
      <c r="G21" s="4"/>
      <c r="H21" s="4"/>
      <c r="I21" s="3"/>
    </row>
    <row r="22" spans="1:11" ht="45.75" thickBot="1" x14ac:dyDescent="0.3">
      <c r="A22" s="18" t="s">
        <v>62</v>
      </c>
      <c r="B22" s="45" t="s">
        <v>61</v>
      </c>
      <c r="C22" s="45"/>
      <c r="D22" s="45"/>
      <c r="E22" s="45"/>
      <c r="F22" s="45"/>
      <c r="G22" s="24" t="s">
        <v>67</v>
      </c>
      <c r="H22" s="24" t="s">
        <v>68</v>
      </c>
      <c r="I22" s="25" t="s">
        <v>69</v>
      </c>
      <c r="J22" s="36" t="s">
        <v>72</v>
      </c>
      <c r="K22" s="37" t="s">
        <v>73</v>
      </c>
    </row>
    <row r="23" spans="1:11" ht="15" customHeight="1" x14ac:dyDescent="0.25">
      <c r="A23" s="20" t="s">
        <v>59</v>
      </c>
      <c r="B23" s="42" t="s">
        <v>53</v>
      </c>
      <c r="C23" s="42"/>
      <c r="D23" s="42"/>
      <c r="E23" s="42"/>
      <c r="F23" s="42"/>
      <c r="G23" s="29">
        <v>3</v>
      </c>
      <c r="H23" s="35">
        <v>281.60000000000002</v>
      </c>
      <c r="I23" s="8">
        <f>G23*H23</f>
        <v>844.80000000000007</v>
      </c>
      <c r="J23" s="11"/>
      <c r="K23" s="26"/>
    </row>
    <row r="24" spans="1:11" ht="15" customHeight="1" x14ac:dyDescent="0.25">
      <c r="A24" s="20" t="s">
        <v>59</v>
      </c>
      <c r="B24" s="42" t="s">
        <v>54</v>
      </c>
      <c r="C24" s="42"/>
      <c r="D24" s="42"/>
      <c r="E24" s="42"/>
      <c r="F24" s="42"/>
      <c r="G24" s="29">
        <v>2</v>
      </c>
      <c r="H24" s="35">
        <v>158.4</v>
      </c>
      <c r="I24" s="8">
        <f t="shared" ref="I24:I26" si="1">G24*H24</f>
        <v>316.8</v>
      </c>
      <c r="J24" s="11"/>
      <c r="K24" s="26"/>
    </row>
    <row r="25" spans="1:11" ht="30" customHeight="1" x14ac:dyDescent="0.25">
      <c r="A25" s="20" t="s">
        <v>59</v>
      </c>
      <c r="B25" s="44" t="s">
        <v>55</v>
      </c>
      <c r="C25" s="44"/>
      <c r="D25" s="44"/>
      <c r="E25" s="44"/>
      <c r="F25" s="44"/>
      <c r="G25" s="29">
        <v>2</v>
      </c>
      <c r="H25" s="35">
        <v>155.10000000000002</v>
      </c>
      <c r="I25" s="8">
        <f t="shared" si="1"/>
        <v>310.20000000000005</v>
      </c>
      <c r="J25" s="11"/>
      <c r="K25" s="26"/>
    </row>
    <row r="26" spans="1:11" ht="15" customHeight="1" x14ac:dyDescent="0.25">
      <c r="A26" s="20" t="s">
        <v>59</v>
      </c>
      <c r="B26" s="42" t="s">
        <v>56</v>
      </c>
      <c r="C26" s="42"/>
      <c r="D26" s="42"/>
      <c r="E26" s="42"/>
      <c r="F26" s="42"/>
      <c r="G26" s="29">
        <v>1</v>
      </c>
      <c r="H26" s="35">
        <v>198.00000000000003</v>
      </c>
      <c r="I26" s="8">
        <f t="shared" si="1"/>
        <v>198.00000000000003</v>
      </c>
      <c r="J26" s="11"/>
      <c r="K26" s="26"/>
    </row>
    <row r="27" spans="1:11" ht="15" customHeight="1" x14ac:dyDescent="0.25">
      <c r="A27" s="20" t="s">
        <v>59</v>
      </c>
      <c r="B27" s="42" t="s">
        <v>57</v>
      </c>
      <c r="C27" s="42"/>
      <c r="D27" s="42"/>
      <c r="E27" s="42"/>
      <c r="F27" s="42"/>
      <c r="G27" s="29">
        <v>1</v>
      </c>
      <c r="H27" s="35">
        <v>78.100000000000009</v>
      </c>
      <c r="I27" s="8">
        <f>G27*H27</f>
        <v>78.100000000000009</v>
      </c>
      <c r="J27" s="11"/>
      <c r="K27" s="26"/>
    </row>
    <row r="28" spans="1:11" ht="15" customHeight="1" x14ac:dyDescent="0.25">
      <c r="A28" s="20" t="s">
        <v>59</v>
      </c>
      <c r="B28" s="12" t="s">
        <v>58</v>
      </c>
      <c r="C28" s="12"/>
      <c r="D28" s="12"/>
      <c r="E28" s="12"/>
      <c r="F28" s="12"/>
      <c r="G28" s="29">
        <v>1</v>
      </c>
      <c r="H28" s="35">
        <v>78.100000000000009</v>
      </c>
      <c r="I28" s="8">
        <f>G28*H28</f>
        <v>78.100000000000009</v>
      </c>
      <c r="J28" s="11"/>
      <c r="K28" s="26"/>
    </row>
    <row r="29" spans="1:11" ht="15" customHeight="1" x14ac:dyDescent="0.25">
      <c r="A29" s="20" t="s">
        <v>59</v>
      </c>
      <c r="B29" s="42" t="s">
        <v>70</v>
      </c>
      <c r="C29" s="42"/>
      <c r="D29" s="42"/>
      <c r="E29" s="42"/>
      <c r="F29" s="42"/>
      <c r="G29" s="29">
        <v>1</v>
      </c>
      <c r="H29" s="35">
        <v>1364</v>
      </c>
      <c r="I29" s="8">
        <f>G29*H29</f>
        <v>1364</v>
      </c>
      <c r="J29" s="11"/>
      <c r="K29" s="26"/>
    </row>
    <row r="30" spans="1:11" ht="15" customHeight="1" thickBot="1" x14ac:dyDescent="0.3">
      <c r="A30" s="23"/>
      <c r="B30" s="13"/>
      <c r="C30" s="13"/>
      <c r="D30" s="13"/>
      <c r="E30" s="13"/>
      <c r="F30" s="13"/>
      <c r="G30" s="43" t="s">
        <v>71</v>
      </c>
      <c r="H30" s="43"/>
      <c r="I30" s="10">
        <f>SUM(I23:I29)</f>
        <v>3190</v>
      </c>
      <c r="J30" s="27" t="s">
        <v>71</v>
      </c>
      <c r="K30" s="16">
        <f>SUM(K23:K29)</f>
        <v>0</v>
      </c>
    </row>
    <row r="31" spans="1:11" ht="15" customHeight="1" thickBot="1" x14ac:dyDescent="0.3"/>
    <row r="32" spans="1:11" ht="45.75" thickBot="1" x14ac:dyDescent="0.3">
      <c r="A32" s="18" t="s">
        <v>62</v>
      </c>
      <c r="B32" s="45" t="s">
        <v>60</v>
      </c>
      <c r="C32" s="45"/>
      <c r="D32" s="45"/>
      <c r="E32" s="45"/>
      <c r="F32" s="45"/>
      <c r="G32" s="24" t="s">
        <v>67</v>
      </c>
      <c r="H32" s="24" t="s">
        <v>68</v>
      </c>
      <c r="I32" s="25" t="s">
        <v>69</v>
      </c>
      <c r="J32" s="36" t="s">
        <v>72</v>
      </c>
      <c r="K32" s="37" t="s">
        <v>73</v>
      </c>
    </row>
    <row r="33" spans="1:11" ht="15" customHeight="1" x14ac:dyDescent="0.25">
      <c r="A33" s="20">
        <v>5444300</v>
      </c>
      <c r="B33" s="42" t="s">
        <v>48</v>
      </c>
      <c r="C33" s="42"/>
      <c r="D33" s="42"/>
      <c r="E33" s="42"/>
      <c r="F33" s="42"/>
      <c r="G33" s="29">
        <v>3</v>
      </c>
      <c r="H33" s="34">
        <v>211.6</v>
      </c>
      <c r="I33" s="8">
        <f>G33*H33</f>
        <v>634.79999999999995</v>
      </c>
      <c r="J33" s="11"/>
      <c r="K33" s="26"/>
    </row>
    <row r="34" spans="1:11" ht="15" customHeight="1" x14ac:dyDescent="0.25">
      <c r="A34" s="20">
        <v>1895000</v>
      </c>
      <c r="B34" s="42" t="s">
        <v>49</v>
      </c>
      <c r="C34" s="42"/>
      <c r="D34" s="42"/>
      <c r="E34" s="42"/>
      <c r="F34" s="42"/>
      <c r="G34" s="29">
        <v>2</v>
      </c>
      <c r="H34" s="34">
        <v>95.449999999999989</v>
      </c>
      <c r="I34" s="8">
        <f t="shared" ref="I34:I37" si="2">G34*H34</f>
        <v>190.89999999999998</v>
      </c>
      <c r="J34" s="11"/>
      <c r="K34" s="26"/>
    </row>
    <row r="35" spans="1:11" ht="15" customHeight="1" x14ac:dyDescent="0.25">
      <c r="A35" s="20" t="s">
        <v>51</v>
      </c>
      <c r="B35" s="44" t="s">
        <v>50</v>
      </c>
      <c r="C35" s="44"/>
      <c r="D35" s="44"/>
      <c r="E35" s="44"/>
      <c r="F35" s="44"/>
      <c r="G35" s="29">
        <v>1</v>
      </c>
      <c r="H35" s="34">
        <v>119.6</v>
      </c>
      <c r="I35" s="8">
        <f t="shared" si="2"/>
        <v>119.6</v>
      </c>
      <c r="J35" s="11"/>
      <c r="K35" s="26"/>
    </row>
    <row r="36" spans="1:11" ht="15" customHeight="1" x14ac:dyDescent="0.25">
      <c r="A36" s="20">
        <v>2429149</v>
      </c>
      <c r="B36" s="42" t="s">
        <v>52</v>
      </c>
      <c r="C36" s="42"/>
      <c r="D36" s="42"/>
      <c r="E36" s="42"/>
      <c r="F36" s="42"/>
      <c r="G36" s="29">
        <v>1</v>
      </c>
      <c r="H36" s="34">
        <v>54.624999999999993</v>
      </c>
      <c r="I36" s="8">
        <f t="shared" si="2"/>
        <v>54.624999999999993</v>
      </c>
      <c r="J36" s="11"/>
      <c r="K36" s="26"/>
    </row>
    <row r="37" spans="1:11" ht="15" customHeight="1" x14ac:dyDescent="0.25">
      <c r="A37" s="21" t="s">
        <v>41</v>
      </c>
      <c r="B37" s="42" t="s">
        <v>40</v>
      </c>
      <c r="C37" s="42"/>
      <c r="D37" s="42"/>
      <c r="E37" s="42"/>
      <c r="F37" s="42"/>
      <c r="G37" s="29">
        <v>2</v>
      </c>
      <c r="H37" s="34">
        <v>486.45</v>
      </c>
      <c r="I37" s="8">
        <f t="shared" si="2"/>
        <v>972.9</v>
      </c>
      <c r="J37" s="11"/>
      <c r="K37" s="26"/>
    </row>
    <row r="38" spans="1:11" ht="15" customHeight="1" thickBot="1" x14ac:dyDescent="0.3">
      <c r="A38" s="22"/>
      <c r="B38" s="9"/>
      <c r="C38" s="9"/>
      <c r="D38" s="9"/>
      <c r="E38" s="9"/>
      <c r="F38" s="9"/>
      <c r="G38" s="43" t="s">
        <v>71</v>
      </c>
      <c r="H38" s="43"/>
      <c r="I38" s="10">
        <f>SUM(I33:I37)</f>
        <v>1972.8249999999998</v>
      </c>
      <c r="J38" s="27" t="s">
        <v>71</v>
      </c>
      <c r="K38" s="16">
        <f>SUM(K33:K37)</f>
        <v>0</v>
      </c>
    </row>
    <row r="39" spans="1:11" ht="15" customHeight="1" thickBot="1" x14ac:dyDescent="0.3"/>
    <row r="40" spans="1:11" ht="45.75" thickBot="1" x14ac:dyDescent="0.3">
      <c r="A40" s="18" t="s">
        <v>62</v>
      </c>
      <c r="B40" s="45" t="s">
        <v>64</v>
      </c>
      <c r="C40" s="45"/>
      <c r="D40" s="45"/>
      <c r="E40" s="45"/>
      <c r="F40" s="45"/>
      <c r="G40" s="24" t="s">
        <v>67</v>
      </c>
      <c r="H40" s="24" t="s">
        <v>68</v>
      </c>
      <c r="I40" s="25" t="s">
        <v>69</v>
      </c>
      <c r="J40" s="36" t="s">
        <v>72</v>
      </c>
      <c r="K40" s="37" t="s">
        <v>73</v>
      </c>
    </row>
    <row r="41" spans="1:11" ht="15" customHeight="1" x14ac:dyDescent="0.25">
      <c r="A41" s="19" t="s">
        <v>32</v>
      </c>
      <c r="B41" s="47" t="s">
        <v>31</v>
      </c>
      <c r="C41" s="47"/>
      <c r="D41" s="47"/>
      <c r="E41" s="47"/>
      <c r="F41" s="47"/>
      <c r="G41" s="28">
        <v>1</v>
      </c>
      <c r="H41" s="33">
        <v>748.65</v>
      </c>
      <c r="I41" s="30">
        <f>G41*H41</f>
        <v>748.65</v>
      </c>
      <c r="J41" s="11"/>
      <c r="K41" s="26"/>
    </row>
    <row r="42" spans="1:11" ht="30" customHeight="1" x14ac:dyDescent="0.25">
      <c r="A42" s="20">
        <v>8574400</v>
      </c>
      <c r="B42" s="46" t="s">
        <v>34</v>
      </c>
      <c r="C42" s="46"/>
      <c r="D42" s="46"/>
      <c r="E42" s="46"/>
      <c r="F42" s="46"/>
      <c r="G42" s="29">
        <v>1</v>
      </c>
      <c r="H42" s="33">
        <v>4131.95</v>
      </c>
      <c r="I42" s="31">
        <f t="shared" ref="I42:I49" si="3">G42*H42</f>
        <v>4131.95</v>
      </c>
      <c r="J42" s="11"/>
      <c r="K42" s="26"/>
    </row>
    <row r="43" spans="1:11" ht="15" customHeight="1" x14ac:dyDescent="0.25">
      <c r="A43" s="20" t="s">
        <v>37</v>
      </c>
      <c r="B43" s="42" t="s">
        <v>33</v>
      </c>
      <c r="C43" s="42"/>
      <c r="D43" s="42"/>
      <c r="E43" s="42"/>
      <c r="F43" s="42"/>
      <c r="G43" s="29">
        <v>1</v>
      </c>
      <c r="H43" s="33">
        <v>2095.2999999999997</v>
      </c>
      <c r="I43" s="31">
        <f t="shared" si="3"/>
        <v>2095.2999999999997</v>
      </c>
      <c r="J43" s="11"/>
      <c r="K43" s="26"/>
    </row>
    <row r="44" spans="1:11" ht="15" customHeight="1" x14ac:dyDescent="0.25">
      <c r="A44" s="20" t="s">
        <v>36</v>
      </c>
      <c r="B44" s="42" t="s">
        <v>35</v>
      </c>
      <c r="C44" s="42"/>
      <c r="D44" s="42"/>
      <c r="E44" s="42"/>
      <c r="F44" s="42"/>
      <c r="G44" s="29">
        <v>1</v>
      </c>
      <c r="H44" s="33">
        <v>1634.1499999999999</v>
      </c>
      <c r="I44" s="31">
        <f>G44*H44</f>
        <v>1634.1499999999999</v>
      </c>
      <c r="J44" s="11"/>
      <c r="K44" s="26"/>
    </row>
    <row r="45" spans="1:11" ht="15" customHeight="1" x14ac:dyDescent="0.25">
      <c r="A45" s="20" t="s">
        <v>39</v>
      </c>
      <c r="B45" s="42" t="s">
        <v>38</v>
      </c>
      <c r="C45" s="42"/>
      <c r="D45" s="42"/>
      <c r="E45" s="42"/>
      <c r="F45" s="42"/>
      <c r="G45" s="29">
        <v>1</v>
      </c>
      <c r="H45" s="33">
        <v>1325.9499999999998</v>
      </c>
      <c r="I45" s="31">
        <f t="shared" si="3"/>
        <v>1325.9499999999998</v>
      </c>
      <c r="J45" s="11"/>
      <c r="K45" s="26"/>
    </row>
    <row r="46" spans="1:11" ht="15" customHeight="1" x14ac:dyDescent="0.25">
      <c r="A46" s="20" t="s">
        <v>43</v>
      </c>
      <c r="B46" s="42" t="s">
        <v>42</v>
      </c>
      <c r="C46" s="42"/>
      <c r="D46" s="42"/>
      <c r="E46" s="42"/>
      <c r="F46" s="42"/>
      <c r="G46" s="29">
        <v>1</v>
      </c>
      <c r="H46" s="33">
        <v>2969.2999999999997</v>
      </c>
      <c r="I46" s="31">
        <f t="shared" si="3"/>
        <v>2969.2999999999997</v>
      </c>
      <c r="J46" s="11"/>
      <c r="K46" s="26"/>
    </row>
    <row r="47" spans="1:11" ht="30" customHeight="1" x14ac:dyDescent="0.25">
      <c r="A47" s="20" t="s">
        <v>44</v>
      </c>
      <c r="B47" s="44" t="s">
        <v>46</v>
      </c>
      <c r="C47" s="44"/>
      <c r="D47" s="44"/>
      <c r="E47" s="44"/>
      <c r="F47" s="44"/>
      <c r="G47" s="29">
        <v>1</v>
      </c>
      <c r="H47" s="33">
        <v>1189.0999999999999</v>
      </c>
      <c r="I47" s="31">
        <f t="shared" si="3"/>
        <v>1189.0999999999999</v>
      </c>
      <c r="J47" s="11"/>
      <c r="K47" s="26"/>
    </row>
    <row r="48" spans="1:11" ht="30" customHeight="1" x14ac:dyDescent="0.25">
      <c r="A48" s="20" t="s">
        <v>47</v>
      </c>
      <c r="B48" s="44" t="s">
        <v>45</v>
      </c>
      <c r="C48" s="44"/>
      <c r="D48" s="44"/>
      <c r="E48" s="44"/>
      <c r="F48" s="44"/>
      <c r="G48" s="29">
        <v>1</v>
      </c>
      <c r="H48" s="33">
        <v>964.84999999999991</v>
      </c>
      <c r="I48" s="31">
        <f t="shared" si="3"/>
        <v>964.84999999999991</v>
      </c>
      <c r="J48" s="11"/>
      <c r="K48" s="26"/>
    </row>
    <row r="49" spans="1:11" ht="15" customHeight="1" x14ac:dyDescent="0.25">
      <c r="A49" s="20" t="s">
        <v>66</v>
      </c>
      <c r="B49" s="42" t="s">
        <v>65</v>
      </c>
      <c r="C49" s="42"/>
      <c r="D49" s="42"/>
      <c r="E49" s="42"/>
      <c r="F49" s="42"/>
      <c r="G49" s="29">
        <v>1</v>
      </c>
      <c r="H49" s="33">
        <v>5668.3499999999995</v>
      </c>
      <c r="I49" s="31">
        <f t="shared" si="3"/>
        <v>5668.3499999999995</v>
      </c>
      <c r="J49" s="11"/>
      <c r="K49" s="26"/>
    </row>
    <row r="50" spans="1:11" ht="15" customHeight="1" thickBot="1" x14ac:dyDescent="0.3">
      <c r="A50" s="6"/>
      <c r="B50" s="13"/>
      <c r="C50" s="15"/>
      <c r="D50" s="15"/>
      <c r="E50" s="15"/>
      <c r="F50" s="15"/>
      <c r="G50" s="43" t="s">
        <v>71</v>
      </c>
      <c r="H50" s="43"/>
      <c r="I50" s="32">
        <f>SUM(I41:I49)</f>
        <v>20727.599999999999</v>
      </c>
      <c r="J50" s="27" t="s">
        <v>71</v>
      </c>
      <c r="K50" s="16">
        <f>SUM(K41:K49)</f>
        <v>0</v>
      </c>
    </row>
    <row r="51" spans="1:11" ht="15" customHeight="1" thickBot="1" x14ac:dyDescent="0.3"/>
    <row r="52" spans="1:11" ht="15" customHeight="1" thickBot="1" x14ac:dyDescent="0.3">
      <c r="A52" s="39"/>
      <c r="B52" s="14"/>
      <c r="C52" s="14"/>
      <c r="D52" s="14"/>
      <c r="E52" s="14"/>
      <c r="F52" s="14"/>
      <c r="G52" s="49"/>
      <c r="H52" s="49"/>
      <c r="I52" s="40" t="s">
        <v>74</v>
      </c>
      <c r="J52" s="38"/>
      <c r="K52" s="41">
        <f>K50+K38+K30+K20</f>
        <v>0</v>
      </c>
    </row>
  </sheetData>
  <mergeCells count="48">
    <mergeCell ref="G52:H52"/>
    <mergeCell ref="B13:F13"/>
    <mergeCell ref="B14:F14"/>
    <mergeCell ref="B15:F15"/>
    <mergeCell ref="G20:H20"/>
    <mergeCell ref="B16:F16"/>
    <mergeCell ref="B17:F17"/>
    <mergeCell ref="B18:F18"/>
    <mergeCell ref="B19:F19"/>
    <mergeCell ref="B22:F22"/>
    <mergeCell ref="B23:F23"/>
    <mergeCell ref="B24:F24"/>
    <mergeCell ref="B47:F47"/>
    <mergeCell ref="B48:F48"/>
    <mergeCell ref="B32:F32"/>
    <mergeCell ref="B35:F35"/>
    <mergeCell ref="B1:F1"/>
    <mergeCell ref="B42:F42"/>
    <mergeCell ref="B2:F2"/>
    <mergeCell ref="B3:F3"/>
    <mergeCell ref="B4:F4"/>
    <mergeCell ref="B5:F5"/>
    <mergeCell ref="B6:F6"/>
    <mergeCell ref="B7:F7"/>
    <mergeCell ref="B8:F8"/>
    <mergeCell ref="B9:F9"/>
    <mergeCell ref="B41:F41"/>
    <mergeCell ref="B20:F20"/>
    <mergeCell ref="B40:F40"/>
    <mergeCell ref="B10:F10"/>
    <mergeCell ref="B11:F11"/>
    <mergeCell ref="B12:F12"/>
    <mergeCell ref="B46:F46"/>
    <mergeCell ref="G50:H50"/>
    <mergeCell ref="G38:H38"/>
    <mergeCell ref="B25:F25"/>
    <mergeCell ref="B26:F26"/>
    <mergeCell ref="B27:F27"/>
    <mergeCell ref="B29:F29"/>
    <mergeCell ref="G30:H30"/>
    <mergeCell ref="B36:F36"/>
    <mergeCell ref="B37:F37"/>
    <mergeCell ref="B49:F49"/>
    <mergeCell ref="B34:F34"/>
    <mergeCell ref="B33:F33"/>
    <mergeCell ref="B43:F43"/>
    <mergeCell ref="B44:F44"/>
    <mergeCell ref="B45:F45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Pere Robert</cp:lastModifiedBy>
  <cp:lastPrinted>2021-11-25T07:48:24Z</cp:lastPrinted>
  <dcterms:created xsi:type="dcterms:W3CDTF">2021-08-16T12:42:44Z</dcterms:created>
  <dcterms:modified xsi:type="dcterms:W3CDTF">2021-11-25T07:48:51Z</dcterms:modified>
</cp:coreProperties>
</file>