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C:\Users\jruiz.ABSA\Desktop\"/>
    </mc:Choice>
  </mc:AlternateContent>
  <xr:revisionPtr revIDLastSave="0" documentId="13_ncr:1_{0A8DD2C0-C830-4605-B997-528168A0FC20}" xr6:coauthVersionLast="47" xr6:coauthVersionMax="47" xr10:uidLastSave="{00000000-0000-0000-0000-000000000000}"/>
  <bookViews>
    <workbookView xWindow="-120" yWindow="-120" windowWidth="29040" windowHeight="15840" xr2:uid="{00000000-000D-0000-FFFF-FFFF00000000}"/>
  </bookViews>
  <sheets>
    <sheet name="T-PRES"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0" i="2" l="1"/>
  <c r="H69" i="2"/>
  <c r="H68" i="2"/>
  <c r="H67" i="2"/>
  <c r="H66" i="2"/>
  <c r="H65" i="2"/>
  <c r="H59" i="2"/>
  <c r="H58" i="2"/>
  <c r="H57" i="2"/>
  <c r="H56" i="2"/>
  <c r="H55" i="2"/>
  <c r="H54" i="2"/>
  <c r="H53" i="2"/>
  <c r="H52" i="2"/>
  <c r="H51" i="2"/>
  <c r="H50" i="2"/>
  <c r="H49" i="2"/>
  <c r="H48" i="2"/>
  <c r="H60" i="2" s="1"/>
  <c r="H42" i="2"/>
  <c r="H41" i="2"/>
  <c r="H40" i="2"/>
  <c r="H39" i="2"/>
  <c r="H38" i="2"/>
  <c r="H37" i="2"/>
  <c r="H36" i="2"/>
  <c r="H35" i="2"/>
  <c r="H34" i="2"/>
  <c r="H33" i="2"/>
  <c r="H32" i="2"/>
  <c r="H43" i="2" s="1"/>
  <c r="H26" i="2"/>
  <c r="H25" i="2"/>
  <c r="H24" i="2"/>
  <c r="H23" i="2"/>
  <c r="H22" i="2"/>
  <c r="H21" i="2"/>
  <c r="H20" i="2"/>
  <c r="H19" i="2"/>
  <c r="H18" i="2"/>
  <c r="H17" i="2"/>
  <c r="H16" i="2"/>
  <c r="H15" i="2"/>
  <c r="H14" i="2"/>
  <c r="H13" i="2"/>
  <c r="H27" i="2" s="1"/>
  <c r="H72" i="2" l="1"/>
</calcChain>
</file>

<file path=xl/sharedStrings.xml><?xml version="1.0" encoding="utf-8"?>
<sst xmlns="http://schemas.openxmlformats.org/spreadsheetml/2006/main" count="209" uniqueCount="113">
  <si>
    <t>Projecte de construcció d'un mur de contenció pel carrer Joan Benajam, de la Vila de Blanes</t>
  </si>
  <si>
    <t>Exp. 2182</t>
  </si>
  <si>
    <t>PRESSUPOST</t>
  </si>
  <si>
    <t>Preu</t>
  </si>
  <si>
    <t>Amidament</t>
  </si>
  <si>
    <t>Import</t>
  </si>
  <si>
    <t>Obra</t>
  </si>
  <si>
    <t>01</t>
  </si>
  <si>
    <t>Pressupost2182</t>
  </si>
  <si>
    <t>Capítol</t>
  </si>
  <si>
    <t>ENDERROCS I DESMUNTS</t>
  </si>
  <si>
    <t>'01.01</t>
  </si>
  <si>
    <t>G2194XL5</t>
  </si>
  <si>
    <t>M2</t>
  </si>
  <si>
    <t>DEMOLICIÓ DE PAVIMENT DE MESCLA BITUMINOSA, DE FINS A 20 CM DE GRUIX I MÉS DE 2 M D'AMPLÀRIA AMB RETROEXCAVADORA AMB MARTELL TRENCADOR I CÀRREGA SOBRE CAMIÓ</t>
  </si>
  <si>
    <t>G2194AK5</t>
  </si>
  <si>
    <t>DEMOLICIÓ DE PAVIMENT DE FORMIGÓ, DE FINS A 20 CM DE GRUIX I FINS A 2 M D'AMPLÀRIA AMB RETROEXCAVADORA AMB MARTELL TRENCADOR I CÀRREGA SOBRE CAMIÓ</t>
  </si>
  <si>
    <t>G2191305</t>
  </si>
  <si>
    <t>M</t>
  </si>
  <si>
    <t>DEMOLICIÓ DE VORADA COL·LOCADA SOBRE FORMIGÓ, AMB COMPRESSOR I CÀRREGA MANUAL I MECÀNICA DE RUNA SOBRE CAMIÓ O CONTENIDOR</t>
  </si>
  <si>
    <t>G2R5423A</t>
  </si>
  <si>
    <t>M3</t>
  </si>
  <si>
    <t>TRANSPORT DE RESIDUS A INSTAL·LACIÓ AUTORITZADA DE GESTIÓ DE RESIDUS, AMB CAMIÓ DE 7 T I TEMPS D'ESPERA PER A LA CÀRREGA A MÀQUINA, AMB UN RECORREGUT DE MÉS DE 15 I FINS A 20 KM</t>
  </si>
  <si>
    <t>G2RA63G0</t>
  </si>
  <si>
    <t>DEPOSICIÓ CONTROLADA A CENTRE DE RECICLATGE DE RESIDUS BARREJATS INERTS AMB UNA DENSITAT 1,0 T/M3, PROCEDENTS DE CONSTRUCCIÓ O DEMOLICIÓ, AMB CODI 170107 SEGONS LA LLISTA EUROPEA DE RESIDUS (ORDEN MAM/304/2002)</t>
  </si>
  <si>
    <t>GR114568</t>
  </si>
  <si>
    <t>DESBROSSADA DE FRANGES DE TERRENY DE FINS A 5 M D'AMPLÀRIA, AMB UNA ALÇÀRIA DE BROSSA DE FINS A 1 M I DE 40 A 80 OBSTACLES PER KM, MITJANÇANT TRACTOR DE 73,5 KW (100 CV) DE POTÈNCIA AMB BRAÇ DESBROSSADOR I SISTEMA D'ASPIRACIÓ AMB REMOLC PER A RECOLLIDA DE LA BROSSA, AMB UN MÍNIM DE DUES PASSADES DE MÀQUINA</t>
  </si>
  <si>
    <t>G2212101</t>
  </si>
  <si>
    <t>EXCAVACIÓ EN ZONA DE DESMUNT, DE TERRENY COMPACTE, AMB MITJANS MECÀNICS I CÀRREGA SOBRE CAMIÓ</t>
  </si>
  <si>
    <t>G2213201</t>
  </si>
  <si>
    <t>EXCAVACIÓ EN ZONA DE DESMUNT, DE TERRENY DE TRÀNSIT, UTILITZANT ESCARIFICADORA I CÀRREGA SOBRE CAMIÓ</t>
  </si>
  <si>
    <t>F2224422</t>
  </si>
  <si>
    <t>EXCAVACIÓ DE RASA DE FINS A 2 M DE FONDÀRIA I FINS A 1 M D'AMPLÀRIA, EN TERRENY COMPACTE, AMB MITJANS MECÀNICS I CÀRREGA MECÀNICA DEL MATERIAL EXCAVAT</t>
  </si>
  <si>
    <t>G2R3503A</t>
  </si>
  <si>
    <t>TRANSPORT DE TERRES A INSTAL·LACIÓ AUTORITZADA DE GESTIÓ DE RESIDUS, AMB CAMIÓ DE 7 T I TEMPS D'ESPERA PER A LA CÀRREGA AMB MITJANS MECÀNICS, AMB UN RECORREGUT DE MENYS DE 20 KM</t>
  </si>
  <si>
    <t>G2RA7LP0</t>
  </si>
  <si>
    <t>DEPOSICIÓ CONTROLADA A DIPÒSIT AUTORITZAT DE RESIDUS DE TERRA INERTS AMB UNA DENSITAT 1,6 T/M3, PROCEDENTS D'EXCAVACIÓ, AMB CODI 170504 SEGONS LA LLISTA EUROPEA DE RESIDUS (ORDEN MAM/304/2002)</t>
  </si>
  <si>
    <t>MOB00001</t>
  </si>
  <si>
    <t>U</t>
  </si>
  <si>
    <t>DESMUNTATGE DE MOBILIARI URBÀ, TANQUES I ELEMENTS DE SEGURETAT I SENYALITZACIÓ VIAL.</t>
  </si>
  <si>
    <t>DES00001</t>
  </si>
  <si>
    <t>DESMUNTATGE DE BARRERA METÀL·LICA DE SEGURETAT (SUPORT, SEPARADOR I BIONA), SEGONS NORMA UNE 135121, UNE 135122, UNE 135123. INCLOSA LA SEVA FONAMENTACIÓ I POSTS.</t>
  </si>
  <si>
    <t>G21110A4</t>
  </si>
  <si>
    <t>ENDERROC D'EDIFICACIÓ AÏLLADA, DE 0 A 30 M3 DE VOLUM APARENT, DE FINS 4 M D'ALÇÀRIA, INCLOENT L'ENDERROC DE FONAMENTS, SOLERA I MITGERES, AMB SEPARACIÓ, TRANSPORT I GESTIÓ DE RESIDUS II RESIDUS PERILLOSOS, AMB MITJANS MECÀNICS I CÀRREGA MECÀNICA DE RUNA SOBRE CAMIÓ O CONTENIDOR</t>
  </si>
  <si>
    <t>TOTAL</t>
  </si>
  <si>
    <t>02</t>
  </si>
  <si>
    <t>MUR DE CONTENCIÓ</t>
  </si>
  <si>
    <t>'01.02</t>
  </si>
  <si>
    <t>G3Z112Q1</t>
  </si>
  <si>
    <t>CAPA DE NETEJA I ANIVELLAMENT DE 10 CM DE GRUIX DE FORMIGÓ HM-20/P/40/I, DE CONSISTÈNCIA PLÀSTICA I GRANDÀRIA MÀXIMA DEL GRANULAT 40 MM, ABOCAT DES DE CAMIÓ</t>
  </si>
  <si>
    <t>G32D1113</t>
  </si>
  <si>
    <t>MUNTATGE I DESMUNTATGE D'UNA CARA D'ENCOFRAT AMB PLAFÓ METÀL·LIC I SUPORTS AMB PUNTALS METÀL·LICS, PER A MURS DE CONTENCIÓ DE BASE RECTILÍNIA ENCOFRATS A UNA CARA, PER A UNA ALÇÀRIA DE TREBALL &lt;= 3 M, PER A DEIXAR EL FORMIGÓ VIST</t>
  </si>
  <si>
    <t>G31B3100</t>
  </si>
  <si>
    <t>KG</t>
  </si>
  <si>
    <t>ARMADURA DE RASES I POUS AP500 S EN BARRES DE DIÀMETRE COM A MÀXIM 16 MM, D'ACER EN BARRES CORRUGADES B500S DE LÍMIT ELÀSTIC &gt;= 500 N/MM2</t>
  </si>
  <si>
    <t>G3151BH4</t>
  </si>
  <si>
    <t>FORMIGÓ PER A RASES I POUS, HA-30/B/20/IIA, DE CONSISTÈNCIA TOVA I GRANDÀRIA MÀXIMA DEL GRANULAT 20 MM, ABOCAT AMB BOMBA</t>
  </si>
  <si>
    <t>GRB31703</t>
  </si>
  <si>
    <t>FORMACIÓ DE ROCALLA PREFABRICADA DE FORMIGÓ, AMB PECES DE MIDES 1,20 X 0,50 X 0,80 M I DE 1.200 A 1.300 KG DE MASSA, SEGONS EN 15258:2008, COL·LOCADA AMB MITJANS MECÀNICS I ARRIOSTRADA, FORMANT UN TALÚS AMB UN PENDENT INFERIOR A 30º</t>
  </si>
  <si>
    <t>G7B451L0</t>
  </si>
  <si>
    <t>GEOTÈXTIL FORMAT PER FELTRE DE POLIÈSTER NO TEIXIT LLIGAT MECÀNICAMENT DE 400 A 500 G/M2, COL·LOCAT SENSE ADHERIR</t>
  </si>
  <si>
    <t>K2255H70</t>
  </si>
  <si>
    <t>REBLERT DE RASA O POU AMB GRAVES PER A DRENATGE DE PEDRA GRANÍTICA, EN TONGADES DE 25 CM COM A MÀXIM</t>
  </si>
  <si>
    <t>G2262121</t>
  </si>
  <si>
    <t>ESTESA I PICONATGE DE SÒL ADEQUAT DE L'OBRA, EN TONGADES DE 25 CM DE GRUIX, COM A MÀXIM, AMB COMPACTACIÓ DEL 95 % PM, UTILITZANT PICÓ VIBRANT PETIT, I AMB NECESSITAT D'HUMECTACIÓ</t>
  </si>
  <si>
    <t>G2241010</t>
  </si>
  <si>
    <t>ACABAT I ALLISADA DE TALUSSOS, AMB MITJANS MECÀNICS</t>
  </si>
  <si>
    <t>GR7217J0</t>
  </si>
  <si>
    <t>HIDROSEMBRA DE BARREJA DE LLAVORS PER A GESPA TIPUS MIXTA AMB ADDICIÓ D'ESPÈCIES ARBUSTIVES I/O DE FLOR SEGONS NTJ 07N, AMB UNA DOSIFICACIÓ DE 35 G/M2, AIGUA, MULCH DE FIBRA VEGETAL A BASE DE PALLA PICADA I FIBRA CURTA DE CEL·LULOSA (200G/M2), ADOB ORGANO-MINERAL D'ALLIBERAMENT LENT, BIOACTIVADOR MICROBIÀ I ESTABILITZADOR SINTÈTIC DE BASE ACRÍLICA, EN UNA SUPERFÍCIE DE 500 A 2000 M2</t>
  </si>
  <si>
    <t>GRB32703</t>
  </si>
  <si>
    <t>FORMACIÓ DE ROCALLA AMB PEDRA CALCÀRIA DE 100 A 400 KG, AMB RETROEXCAVADORA MITJANA</t>
  </si>
  <si>
    <t>03</t>
  </si>
  <si>
    <t>OBRA CIVIL</t>
  </si>
  <si>
    <t>'01.03</t>
  </si>
  <si>
    <t>G921202L</t>
  </si>
  <si>
    <t>SUBBASE DE TOT-U ARTIFICIAL, COL·LOCADA AMB MOTOANIVELLADORA I PICONATGE DEL MATERIAL AL 100 % DEL PM</t>
  </si>
  <si>
    <t>F9J12P70</t>
  </si>
  <si>
    <t>REG D'IMPRIMACIÓ AMB EMULSIÓ BITUMINOSA CATIÒNICA TIPUS C60BF6 IMP(ECL-1), AMB DOTACIÓ 1,5 KG/M2</t>
  </si>
  <si>
    <t>G9H1AGM1</t>
  </si>
  <si>
    <t>T</t>
  </si>
  <si>
    <t>PAVIMENT DE MESCLA BITUMINOSA CONTÍNUA EN CALENT TIPUS AC 22 BASE PMB 10/40-70(BM-1) S MAM DE MÒDUL ALT , AMB BETUM MODIFICAT, DE GRANULOMETRIA SEMIDENSA PER A CAPA BASE I GRANULAT GRANÍTIC, ESTESA I COMPACTADA</t>
  </si>
  <si>
    <t>F9J13440</t>
  </si>
  <si>
    <t>REG D'ADHERÈNCIA AMB BETUM ASFÀLTIC MODIFICAT AMB POLÍMERS TIPUS PMB 45/80-60(BM-3B), AMB DOTACIÓ 1 KG/M2</t>
  </si>
  <si>
    <t>G9H112Q1</t>
  </si>
  <si>
    <t>PAVIMENT DE MESCLA BITUMINOSA CONTÍNUA EN CALENT TIPUS AC 16 SURF PMB 45/80-65(BM-3C) D, AMB BETUM MODIFICAT, DE GRANULOMETRIA DENSA PER A CAPA DE TRÀNSIT I GRANULAT GRANÍTIC, ESTESA I COMPACTADA</t>
  </si>
  <si>
    <t>G9372210</t>
  </si>
  <si>
    <t>BASE DE FORMIGÓ MAGRE VIBRAT AMB 140 KG/M3 DE CIMENT CEM IV/B 32,5 N, ADDITIU INCLUSOR D'AIRE I GRANULAT DE PEDRA CALCÀRIA DE GRANDÀRIA MÀXIMA 40 MM, COL·LOCAT I VIBRAT AMB ESTENEDORA</t>
  </si>
  <si>
    <t>G965A5ED</t>
  </si>
  <si>
    <t>VORADA RECTA DE PECES DE FORMIGÓ, DOBLE CAPA, AMB SECCIÓ NORMALITZADA DE CALÇADA C2 DE 30X22 CM, DE CLASSE CLIMÀTICA B, CLASSE RESISTENT A L'ABRASIÓ H I CLASSE RESISTENT A FLEXIÓ U (R-6 MPA), SEGONS UNE-EN 1340, COL·LOCADA SOBRE BASE DE FORMIGÓ NO ESTRUCTURAL DE 15 N/MM2 DE RESISTÈNCIA MÍNIMA A COMPRESSIÓ I DE 25 A 30 CM D'ALÇÀRIA, I REJUNTADA AMB MORTER. INCLOU LA PART PROPORCIONAL DE PECES CORBES I LES PECES D'ENTREGA, REMAT I TRANSICIÓ AMB LES CUNETONS DE CANALITZACIÓ D'AIGÜES PLUVIALS</t>
  </si>
  <si>
    <t>G97422EA</t>
  </si>
  <si>
    <t>RIGOLA DE 20 CM D'AMPLÀRIA AMB PECES DE MORTER DE CIMENT DE COLOR BLANC, DE 20X20X8 CM, COL·LOCADES AMB MORTER I REJUNTADES AMB BEURADA DE CIMENT BLANC</t>
  </si>
  <si>
    <t>BAI00001</t>
  </si>
  <si>
    <t>BAIXANT DE TALÚS EN FORMA DE CUNETÓ, PER DESGUASSOS D'AIGUA D'ESCORRENTIA SUPERFICIAL, INTERCALAT AMB VORADA. PEÇA CONSTRUIDA AMB FORMIGÓ, EN GEOMETRÍA EN FORMA DE 'U' ENCADELLADA. INCLOU LA SEVA COL·LOCACIÓ TOTALMENT ACABADA I LA COL·LOCACIÓ D'UNA PEDRA DE ROCALLA EN L'ENTREGA DE LES AIGÜES A LA LLERA DE LA RIERA, PER TRENCAR L'ENERGIA DE L'AIGUA.</t>
  </si>
  <si>
    <t>PLU00001</t>
  </si>
  <si>
    <t>CONDICIONAMENT DE SORTIDES DE PLUVIALS EXISTENTS, ADAPTANT-LES AL NOU MUR DE CONTENCIÓ A CONSTRUIR. INCLOU LA DEMOLICIÓ I LA NOVA EXECUCIÓ DE LES ALETES DE CONTENCIÓ I SUBJECCIÓ DEL COL·LECTOR, LA CANALITZACIÓ D'AQUESTES AIGÜES FINS A LA LLERA DE LA RIERA, MITJANÇANT CUNETONS EN FORMA DE ´´U´´, ENCADELLATS I LA COL·LOCACIÓ D'UNA PEDRA DE ROCALLA EN L'ENTREGA DE LES AIGÜES A LA LLERA DE LA RIERA, PER TRENCAR L'ENERGIA DE L'AIGUA.</t>
  </si>
  <si>
    <t>GD5JB35E</t>
  </si>
  <si>
    <t>CAIXA PER A EMBORNAL DE 1030X528X850 MM, AMB PARETS DE 29 CM DE GRUIX DE MAÓ CALAT, ARREBOSSADA I LLISCADA PER DINS I ESQUERDEJAT PER FORA AMB MORTER MIXT 1:2:10 SOBRE SOLERA DE 20 CM DE FORMIGÓ HM-20/P/20/I. EXECUCIÓ SEGONS CRITERIS I FITXES HOMOLOGADES D'AIGÜES DE BLANES, S.A.</t>
  </si>
  <si>
    <t>GD5Z7CD4</t>
  </si>
  <si>
    <t>BASTIMENT I REIXA DE FOSA DÚCTIL, BARCINO D400 AENOR, RECOLZADA, PER A EMBORNAL, DE 1030X528X100 MM, CLASSE D400 SEGONS NORMA UNE-EN 124 I 2012 CM² DE SUPERFÍCIE D'ABSORCIÓ, COL·LOCAT AMB MORTER. EXECUCIÓ SEGONS CRITERIS I FITXES HOMOLOGADES D'AIGÜES DE BLANES, S.A.</t>
  </si>
  <si>
    <t>04</t>
  </si>
  <si>
    <t>VARIS</t>
  </si>
  <si>
    <t>'01.04</t>
  </si>
  <si>
    <t>SEN00001</t>
  </si>
  <si>
    <t>SENYALITZACIÓ HORITZONTAL I VERTICAL.</t>
  </si>
  <si>
    <t>BIO00001</t>
  </si>
  <si>
    <t>COL·LOCACIÓ DE BARRERA METÀL·LICA DE SEGURETAT (SUPORT, SEPARADOR I BIONA), SEGONS NORMA UNE 135121, UNE 135122, UNE 135123</t>
  </si>
  <si>
    <t>ELE00001</t>
  </si>
  <si>
    <t>PARTIDA ALÇADA A JUSTIFICAR D'AFECTACIÓ, PROTECCIÓ, MESURES CORRECTORES I DE PROTECCIÓ DE LA LÍNIA ELÈCTRICA EXISTENT. INCLOU ELS TRAMITS I GESTIONS AMB ENDESA, AIXÍ COM LA POSSIBLE AFECTACIÓ I/O MODIFICACIÓ DE LÍNEA.</t>
  </si>
  <si>
    <t>IMP00001</t>
  </si>
  <si>
    <t>IMPREVISTOS DURANT L'EXECUCIÓ DE LES OBRES.</t>
  </si>
  <si>
    <t>SIS00001</t>
  </si>
  <si>
    <t>PER LES ACTUACIONS NECESSÀRIES EN MATÈRIA DE SEGURETAT I SALUT DURANT L'EXECUCIÓ DE LES OBRES.</t>
  </si>
  <si>
    <t xml:space="preserve">IMPORT TOTAL DEL PRESSUPOST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</si>
</sst>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5" x14ac:knownFonts="1">
    <font>
      <sz val="11"/>
      <color rgb="FF000000"/>
      <name val="Calibri"/>
      <family val="2"/>
    </font>
    <font>
      <sz val="8"/>
      <color rgb="FF000000"/>
      <name val="Calibri"/>
      <family val="2"/>
    </font>
    <font>
      <b/>
      <sz val="14"/>
      <color rgb="FF000000"/>
      <name val="Calibri"/>
      <family val="2"/>
    </font>
    <font>
      <b/>
      <sz val="8"/>
      <color rgb="FF000000"/>
      <name val="Calibri"/>
      <family val="2"/>
    </font>
    <font>
      <b/>
      <sz val="11"/>
      <color rgb="FF000000"/>
      <name val="Calibri"/>
      <family val="2"/>
    </font>
  </fonts>
  <fills count="5">
    <fill>
      <patternFill patternType="none"/>
    </fill>
    <fill>
      <patternFill patternType="gray125"/>
    </fill>
    <fill>
      <patternFill patternType="solid">
        <fgColor rgb="FF99CCFF"/>
        <bgColor rgb="FF99CCFF"/>
      </patternFill>
    </fill>
    <fill>
      <patternFill patternType="solid">
        <fgColor rgb="FFC0C0C0"/>
        <bgColor rgb="FFC0C0C0"/>
      </patternFill>
    </fill>
    <fill>
      <patternFill patternType="solid">
        <fgColor rgb="FFFFFFCC"/>
        <bgColor rgb="FFFFFFCC"/>
      </patternFill>
    </fill>
  </fills>
  <borders count="1">
    <border>
      <left/>
      <right/>
      <top/>
      <bottom/>
      <diagonal/>
    </border>
  </borders>
  <cellStyleXfs count="1">
    <xf numFmtId="0" fontId="0" fillId="0" borderId="0" applyNumberFormat="0" applyBorder="0" applyAlignment="0"/>
  </cellStyleXfs>
  <cellXfs count="19">
    <xf numFmtId="0" fontId="0" fillId="0" borderId="0" xfId="0" applyFill="1" applyProtection="1"/>
    <xf numFmtId="49" fontId="1" fillId="0" borderId="0" xfId="0" applyNumberFormat="1" applyFont="1" applyFill="1" applyAlignment="1" applyProtection="1">
      <alignment wrapText="1"/>
    </xf>
    <xf numFmtId="0" fontId="1" fillId="0" borderId="0" xfId="0" applyFont="1" applyFill="1" applyProtection="1"/>
    <xf numFmtId="0" fontId="0" fillId="2" borderId="0" xfId="0" applyFill="1" applyProtection="1"/>
    <xf numFmtId="0" fontId="2" fillId="2" borderId="0" xfId="0" applyFont="1" applyFill="1" applyAlignment="1" applyProtection="1">
      <alignment horizontal="center"/>
    </xf>
    <xf numFmtId="0" fontId="3" fillId="3" borderId="0" xfId="0" applyFont="1" applyFill="1" applyAlignment="1" applyProtection="1">
      <alignment horizontal="right"/>
    </xf>
    <xf numFmtId="0" fontId="3" fillId="0" borderId="0" xfId="0" applyFont="1" applyFill="1" applyProtection="1"/>
    <xf numFmtId="49" fontId="3" fillId="0" borderId="0" xfId="0" applyNumberFormat="1" applyFont="1" applyFill="1" applyProtection="1"/>
    <xf numFmtId="0" fontId="4" fillId="0" borderId="0" xfId="0" applyFont="1" applyFill="1" applyProtection="1"/>
    <xf numFmtId="164" fontId="1" fillId="4" borderId="0" xfId="0" applyNumberFormat="1" applyFont="1" applyFill="1" applyAlignment="1" applyProtection="1">
      <alignment horizontal="center" vertical="center"/>
      <protection locked="0"/>
    </xf>
    <xf numFmtId="165" fontId="1" fillId="0" borderId="0" xfId="0" applyNumberFormat="1" applyFont="1" applyFill="1" applyAlignment="1" applyProtection="1">
      <alignment horizontal="center" vertical="center"/>
    </xf>
    <xf numFmtId="164" fontId="1" fillId="0" borderId="0" xfId="0" applyNumberFormat="1" applyFont="1" applyFill="1" applyAlignment="1" applyProtection="1">
      <alignment horizontal="center" vertical="center"/>
    </xf>
    <xf numFmtId="164" fontId="3" fillId="0" borderId="0" xfId="0" applyNumberFormat="1" applyFont="1" applyFill="1" applyAlignment="1" applyProtection="1">
      <alignment horizontal="center" vertical="center"/>
    </xf>
    <xf numFmtId="164" fontId="4" fillId="0" borderId="0" xfId="0" applyNumberFormat="1" applyFont="1" applyFill="1" applyAlignment="1" applyProtection="1">
      <alignment horizontal="center" vertical="center"/>
    </xf>
    <xf numFmtId="49" fontId="1" fillId="0" borderId="0" xfId="0" applyNumberFormat="1" applyFont="1" applyFill="1" applyAlignment="1" applyProtection="1">
      <alignment horizontal="center" vertical="center"/>
    </xf>
    <xf numFmtId="0" fontId="1" fillId="0" borderId="0" xfId="0" applyFont="1" applyFill="1" applyAlignment="1" applyProtection="1">
      <alignment horizontal="center" vertical="center"/>
    </xf>
    <xf numFmtId="0" fontId="0" fillId="0" borderId="0" xfId="0" applyFill="1" applyAlignment="1" applyProtection="1">
      <alignment horizontal="center" vertical="center"/>
    </xf>
    <xf numFmtId="0" fontId="3" fillId="0" borderId="0" xfId="0" applyFont="1" applyFill="1" applyAlignment="1" applyProtection="1">
      <alignment horizontal="center" vertical="center"/>
    </xf>
    <xf numFmtId="49" fontId="3" fillId="0" borderId="0" xfId="0" applyNumberFormat="1" applyFont="1" applyFill="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2"/>
  <sheetViews>
    <sheetView tabSelected="1" workbookViewId="0">
      <pane ySplit="8" topLeftCell="A27" activePane="bottomLeft" state="frozenSplit"/>
      <selection pane="bottomLeft" activeCell="H16" sqref="H16"/>
    </sheetView>
  </sheetViews>
  <sheetFormatPr baseColWidth="10" defaultColWidth="9.140625" defaultRowHeight="15" x14ac:dyDescent="0.25"/>
  <cols>
    <col min="1" max="1" width="18.7109375" customWidth="1"/>
    <col min="2" max="2" width="3.42578125" customWidth="1"/>
    <col min="3" max="3" width="13.7109375" customWidth="1"/>
    <col min="4" max="4" width="4.42578125" customWidth="1"/>
    <col min="5" max="5" width="48.7109375" customWidth="1"/>
    <col min="6" max="7" width="12.7109375" customWidth="1"/>
    <col min="8" max="8" width="13.7109375" customWidth="1"/>
  </cols>
  <sheetData>
    <row r="1" spans="1:8" x14ac:dyDescent="0.25">
      <c r="E1" s="2" t="s">
        <v>0</v>
      </c>
      <c r="F1" s="2" t="s">
        <v>0</v>
      </c>
      <c r="G1" s="2" t="s">
        <v>0</v>
      </c>
      <c r="H1" s="2" t="s">
        <v>0</v>
      </c>
    </row>
    <row r="2" spans="1:8" x14ac:dyDescent="0.25">
      <c r="E2" s="2" t="s">
        <v>1</v>
      </c>
      <c r="F2" s="2" t="s">
        <v>1</v>
      </c>
      <c r="G2" s="2" t="s">
        <v>1</v>
      </c>
      <c r="H2" s="2" t="s">
        <v>1</v>
      </c>
    </row>
    <row r="3" spans="1:8" x14ac:dyDescent="0.25">
      <c r="E3" s="2"/>
      <c r="F3" s="2"/>
      <c r="G3" s="2"/>
      <c r="H3" s="2"/>
    </row>
    <row r="4" spans="1:8" x14ac:dyDescent="0.25">
      <c r="E4" s="2"/>
      <c r="F4" s="2"/>
      <c r="G4" s="2"/>
      <c r="H4" s="2"/>
    </row>
    <row r="6" spans="1:8" ht="18.75" x14ac:dyDescent="0.3">
      <c r="C6" s="3"/>
      <c r="D6" s="3"/>
      <c r="E6" s="4" t="s">
        <v>2</v>
      </c>
      <c r="F6" s="3"/>
      <c r="G6" s="3"/>
      <c r="H6" s="3"/>
    </row>
    <row r="8" spans="1:8" x14ac:dyDescent="0.25">
      <c r="F8" s="5" t="s">
        <v>3</v>
      </c>
      <c r="G8" s="5" t="s">
        <v>4</v>
      </c>
      <c r="H8" s="5" t="s">
        <v>5</v>
      </c>
    </row>
    <row r="10" spans="1:8" x14ac:dyDescent="0.25">
      <c r="C10" s="6" t="s">
        <v>6</v>
      </c>
      <c r="D10" s="7" t="s">
        <v>7</v>
      </c>
      <c r="E10" s="6" t="s">
        <v>8</v>
      </c>
    </row>
    <row r="11" spans="1:8" x14ac:dyDescent="0.25">
      <c r="C11" s="6" t="s">
        <v>9</v>
      </c>
      <c r="D11" s="7" t="s">
        <v>7</v>
      </c>
      <c r="E11" s="6" t="s">
        <v>10</v>
      </c>
    </row>
    <row r="13" spans="1:8" ht="34.5" x14ac:dyDescent="0.25">
      <c r="A13" s="14" t="s">
        <v>11</v>
      </c>
      <c r="B13" s="15">
        <v>1</v>
      </c>
      <c r="C13" s="14" t="s">
        <v>12</v>
      </c>
      <c r="D13" s="14" t="s">
        <v>13</v>
      </c>
      <c r="E13" s="1" t="s">
        <v>14</v>
      </c>
      <c r="F13" s="9">
        <v>3.88</v>
      </c>
      <c r="G13" s="10">
        <v>855</v>
      </c>
      <c r="H13" s="11">
        <f t="shared" ref="H13:H26" si="0">ROUND(ROUND(F13,2)*ROUND(G13,3),2)</f>
        <v>3317.4</v>
      </c>
    </row>
    <row r="14" spans="1:8" ht="34.5" x14ac:dyDescent="0.25">
      <c r="A14" s="14" t="s">
        <v>11</v>
      </c>
      <c r="B14" s="15">
        <v>2</v>
      </c>
      <c r="C14" s="14" t="s">
        <v>15</v>
      </c>
      <c r="D14" s="14" t="s">
        <v>13</v>
      </c>
      <c r="E14" s="1" t="s">
        <v>16</v>
      </c>
      <c r="F14" s="9">
        <v>6.59</v>
      </c>
      <c r="G14" s="10">
        <v>855</v>
      </c>
      <c r="H14" s="11">
        <f t="shared" si="0"/>
        <v>5634.45</v>
      </c>
    </row>
    <row r="15" spans="1:8" ht="34.5" x14ac:dyDescent="0.25">
      <c r="A15" s="14" t="s">
        <v>11</v>
      </c>
      <c r="B15" s="15">
        <v>3</v>
      </c>
      <c r="C15" s="14" t="s">
        <v>17</v>
      </c>
      <c r="D15" s="14" t="s">
        <v>18</v>
      </c>
      <c r="E15" s="1" t="s">
        <v>19</v>
      </c>
      <c r="F15" s="9">
        <v>4.01</v>
      </c>
      <c r="G15" s="10">
        <v>171</v>
      </c>
      <c r="H15" s="11">
        <f t="shared" si="0"/>
        <v>685.71</v>
      </c>
    </row>
    <row r="16" spans="1:8" ht="34.5" x14ac:dyDescent="0.25">
      <c r="A16" s="14" t="s">
        <v>11</v>
      </c>
      <c r="B16" s="15">
        <v>4</v>
      </c>
      <c r="C16" s="14" t="s">
        <v>20</v>
      </c>
      <c r="D16" s="14" t="s">
        <v>21</v>
      </c>
      <c r="E16" s="1" t="s">
        <v>22</v>
      </c>
      <c r="F16" s="9">
        <v>10.37</v>
      </c>
      <c r="G16" s="10">
        <v>462.38400000000001</v>
      </c>
      <c r="H16" s="11">
        <f t="shared" si="0"/>
        <v>4794.92</v>
      </c>
    </row>
    <row r="17" spans="1:8" ht="45.75" x14ac:dyDescent="0.25">
      <c r="A17" s="14" t="s">
        <v>11</v>
      </c>
      <c r="B17" s="15">
        <v>5</v>
      </c>
      <c r="C17" s="14" t="s">
        <v>23</v>
      </c>
      <c r="D17" s="14" t="s">
        <v>21</v>
      </c>
      <c r="E17" s="1" t="s">
        <v>24</v>
      </c>
      <c r="F17" s="9">
        <v>19.649999999999999</v>
      </c>
      <c r="G17" s="10">
        <v>462.38400000000001</v>
      </c>
      <c r="H17" s="11">
        <f t="shared" si="0"/>
        <v>9085.85</v>
      </c>
    </row>
    <row r="18" spans="1:8" ht="57" x14ac:dyDescent="0.25">
      <c r="A18" s="14" t="s">
        <v>11</v>
      </c>
      <c r="B18" s="15">
        <v>6</v>
      </c>
      <c r="C18" s="14" t="s">
        <v>25</v>
      </c>
      <c r="D18" s="14" t="s">
        <v>13</v>
      </c>
      <c r="E18" s="1" t="s">
        <v>26</v>
      </c>
      <c r="F18" s="9">
        <v>0.22</v>
      </c>
      <c r="G18" s="10">
        <v>1197</v>
      </c>
      <c r="H18" s="11">
        <f t="shared" si="0"/>
        <v>263.33999999999997</v>
      </c>
    </row>
    <row r="19" spans="1:8" ht="23.25" x14ac:dyDescent="0.25">
      <c r="A19" s="14" t="s">
        <v>11</v>
      </c>
      <c r="B19" s="15">
        <v>7</v>
      </c>
      <c r="C19" s="14" t="s">
        <v>27</v>
      </c>
      <c r="D19" s="14" t="s">
        <v>21</v>
      </c>
      <c r="E19" s="1" t="s">
        <v>28</v>
      </c>
      <c r="F19" s="9">
        <v>47.24</v>
      </c>
      <c r="G19" s="10">
        <v>2094.75</v>
      </c>
      <c r="H19" s="11">
        <f t="shared" si="0"/>
        <v>98955.99</v>
      </c>
    </row>
    <row r="20" spans="1:8" ht="23.25" x14ac:dyDescent="0.25">
      <c r="A20" s="14" t="s">
        <v>11</v>
      </c>
      <c r="B20" s="15">
        <v>8</v>
      </c>
      <c r="C20" s="14" t="s">
        <v>29</v>
      </c>
      <c r="D20" s="14" t="s">
        <v>21</v>
      </c>
      <c r="E20" s="1" t="s">
        <v>30</v>
      </c>
      <c r="F20" s="9">
        <v>4.72</v>
      </c>
      <c r="G20" s="10">
        <v>427.5</v>
      </c>
      <c r="H20" s="11">
        <f t="shared" si="0"/>
        <v>2017.8</v>
      </c>
    </row>
    <row r="21" spans="1:8" ht="34.5" x14ac:dyDescent="0.25">
      <c r="A21" s="14" t="s">
        <v>11</v>
      </c>
      <c r="B21" s="15">
        <v>9</v>
      </c>
      <c r="C21" s="14" t="s">
        <v>31</v>
      </c>
      <c r="D21" s="14" t="s">
        <v>21</v>
      </c>
      <c r="E21" s="1" t="s">
        <v>32</v>
      </c>
      <c r="F21" s="9">
        <v>7.47</v>
      </c>
      <c r="G21" s="10">
        <v>171</v>
      </c>
      <c r="H21" s="11">
        <f t="shared" si="0"/>
        <v>1277.3699999999999</v>
      </c>
    </row>
    <row r="22" spans="1:8" ht="34.5" x14ac:dyDescent="0.25">
      <c r="A22" s="14" t="s">
        <v>11</v>
      </c>
      <c r="B22" s="15">
        <v>10</v>
      </c>
      <c r="C22" s="14" t="s">
        <v>33</v>
      </c>
      <c r="D22" s="14" t="s">
        <v>21</v>
      </c>
      <c r="E22" s="1" t="s">
        <v>34</v>
      </c>
      <c r="F22" s="9">
        <v>8.7100000000000009</v>
      </c>
      <c r="G22" s="10">
        <v>2111.85</v>
      </c>
      <c r="H22" s="11">
        <f t="shared" si="0"/>
        <v>18394.21</v>
      </c>
    </row>
    <row r="23" spans="1:8" ht="45.75" x14ac:dyDescent="0.25">
      <c r="A23" s="14" t="s">
        <v>11</v>
      </c>
      <c r="B23" s="15">
        <v>11</v>
      </c>
      <c r="C23" s="14" t="s">
        <v>35</v>
      </c>
      <c r="D23" s="14" t="s">
        <v>21</v>
      </c>
      <c r="E23" s="1" t="s">
        <v>36</v>
      </c>
      <c r="F23" s="9">
        <v>4.7</v>
      </c>
      <c r="G23" s="10">
        <v>2111.85</v>
      </c>
      <c r="H23" s="11">
        <f t="shared" si="0"/>
        <v>9925.7000000000007</v>
      </c>
    </row>
    <row r="24" spans="1:8" ht="23.25" x14ac:dyDescent="0.25">
      <c r="A24" s="14" t="s">
        <v>11</v>
      </c>
      <c r="B24" s="15">
        <v>12</v>
      </c>
      <c r="C24" s="14" t="s">
        <v>37</v>
      </c>
      <c r="D24" s="14" t="s">
        <v>38</v>
      </c>
      <c r="E24" s="1" t="s">
        <v>39</v>
      </c>
      <c r="F24" s="9">
        <v>1850</v>
      </c>
      <c r="G24" s="10">
        <v>1</v>
      </c>
      <c r="H24" s="11">
        <f t="shared" si="0"/>
        <v>1850</v>
      </c>
    </row>
    <row r="25" spans="1:8" ht="34.5" x14ac:dyDescent="0.25">
      <c r="A25" s="14" t="s">
        <v>11</v>
      </c>
      <c r="B25" s="15">
        <v>13</v>
      </c>
      <c r="C25" s="14" t="s">
        <v>40</v>
      </c>
      <c r="D25" s="14" t="s">
        <v>18</v>
      </c>
      <c r="E25" s="1" t="s">
        <v>41</v>
      </c>
      <c r="F25" s="9">
        <v>12.15</v>
      </c>
      <c r="G25" s="10">
        <v>161</v>
      </c>
      <c r="H25" s="11">
        <f t="shared" si="0"/>
        <v>1956.15</v>
      </c>
    </row>
    <row r="26" spans="1:8" ht="57" x14ac:dyDescent="0.25">
      <c r="A26" s="14" t="s">
        <v>11</v>
      </c>
      <c r="B26" s="15">
        <v>14</v>
      </c>
      <c r="C26" s="14" t="s">
        <v>42</v>
      </c>
      <c r="D26" s="14" t="s">
        <v>38</v>
      </c>
      <c r="E26" s="1" t="s">
        <v>43</v>
      </c>
      <c r="F26" s="9">
        <v>1276.6099999999999</v>
      </c>
      <c r="G26" s="10">
        <v>1</v>
      </c>
      <c r="H26" s="11">
        <f t="shared" si="0"/>
        <v>1276.6099999999999</v>
      </c>
    </row>
    <row r="27" spans="1:8" x14ac:dyDescent="0.25">
      <c r="A27" s="16"/>
      <c r="B27" s="16"/>
      <c r="C27" s="16"/>
      <c r="D27" s="16"/>
      <c r="E27" s="6" t="s">
        <v>44</v>
      </c>
      <c r="F27" s="6"/>
      <c r="G27" s="6"/>
      <c r="H27" s="12">
        <f>SUM(H13:H26)</f>
        <v>159435.5</v>
      </c>
    </row>
    <row r="28" spans="1:8" x14ac:dyDescent="0.25">
      <c r="A28" s="16"/>
      <c r="B28" s="16"/>
      <c r="C28" s="16"/>
      <c r="D28" s="16"/>
    </row>
    <row r="29" spans="1:8" x14ac:dyDescent="0.25">
      <c r="A29" s="16"/>
      <c r="B29" s="16"/>
      <c r="C29" s="17" t="s">
        <v>6</v>
      </c>
      <c r="D29" s="18" t="s">
        <v>7</v>
      </c>
      <c r="E29" s="6" t="s">
        <v>8</v>
      </c>
    </row>
    <row r="30" spans="1:8" x14ac:dyDescent="0.25">
      <c r="A30" s="16"/>
      <c r="B30" s="16"/>
      <c r="C30" s="17" t="s">
        <v>9</v>
      </c>
      <c r="D30" s="18" t="s">
        <v>45</v>
      </c>
      <c r="E30" s="6" t="s">
        <v>46</v>
      </c>
    </row>
    <row r="31" spans="1:8" x14ac:dyDescent="0.25">
      <c r="A31" s="16"/>
      <c r="B31" s="16"/>
      <c r="C31" s="16"/>
      <c r="D31" s="16"/>
    </row>
    <row r="32" spans="1:8" ht="34.5" x14ac:dyDescent="0.25">
      <c r="A32" s="14" t="s">
        <v>47</v>
      </c>
      <c r="B32" s="15">
        <v>1</v>
      </c>
      <c r="C32" s="14" t="s">
        <v>48</v>
      </c>
      <c r="D32" s="14" t="s">
        <v>13</v>
      </c>
      <c r="E32" s="1" t="s">
        <v>49</v>
      </c>
      <c r="F32" s="9">
        <v>11.02</v>
      </c>
      <c r="G32" s="10">
        <v>161</v>
      </c>
      <c r="H32" s="11">
        <f t="shared" ref="H32:H42" si="1">ROUND(ROUND(F32,2)*ROUND(G32,3),2)</f>
        <v>1774.22</v>
      </c>
    </row>
    <row r="33" spans="1:8" ht="45.75" x14ac:dyDescent="0.25">
      <c r="A33" s="14" t="s">
        <v>47</v>
      </c>
      <c r="B33" s="15">
        <v>2</v>
      </c>
      <c r="C33" s="14" t="s">
        <v>50</v>
      </c>
      <c r="D33" s="14" t="s">
        <v>13</v>
      </c>
      <c r="E33" s="1" t="s">
        <v>51</v>
      </c>
      <c r="F33" s="9">
        <v>23.63</v>
      </c>
      <c r="G33" s="10">
        <v>324</v>
      </c>
      <c r="H33" s="11">
        <f t="shared" si="1"/>
        <v>7656.12</v>
      </c>
    </row>
    <row r="34" spans="1:8" ht="34.5" x14ac:dyDescent="0.25">
      <c r="A34" s="14" t="s">
        <v>47</v>
      </c>
      <c r="B34" s="15">
        <v>3</v>
      </c>
      <c r="C34" s="14" t="s">
        <v>52</v>
      </c>
      <c r="D34" s="14" t="s">
        <v>53</v>
      </c>
      <c r="E34" s="1" t="s">
        <v>54</v>
      </c>
      <c r="F34" s="9">
        <v>1.1499999999999999</v>
      </c>
      <c r="G34" s="10">
        <v>5116.9489999999996</v>
      </c>
      <c r="H34" s="11">
        <f t="shared" si="1"/>
        <v>5884.49</v>
      </c>
    </row>
    <row r="35" spans="1:8" ht="23.25" x14ac:dyDescent="0.25">
      <c r="A35" s="14" t="s">
        <v>47</v>
      </c>
      <c r="B35" s="15">
        <v>4</v>
      </c>
      <c r="C35" s="14" t="s">
        <v>55</v>
      </c>
      <c r="D35" s="14" t="s">
        <v>21</v>
      </c>
      <c r="E35" s="1" t="s">
        <v>56</v>
      </c>
      <c r="F35" s="9">
        <v>92.83</v>
      </c>
      <c r="G35" s="10">
        <v>241.5</v>
      </c>
      <c r="H35" s="11">
        <f t="shared" si="1"/>
        <v>22418.45</v>
      </c>
    </row>
    <row r="36" spans="1:8" ht="45.75" x14ac:dyDescent="0.25">
      <c r="A36" s="14" t="s">
        <v>47</v>
      </c>
      <c r="B36" s="15">
        <v>5</v>
      </c>
      <c r="C36" s="14" t="s">
        <v>57</v>
      </c>
      <c r="D36" s="14" t="s">
        <v>13</v>
      </c>
      <c r="E36" s="1" t="s">
        <v>58</v>
      </c>
      <c r="F36" s="9">
        <v>235.5</v>
      </c>
      <c r="G36" s="10">
        <v>896.77</v>
      </c>
      <c r="H36" s="11">
        <f t="shared" si="1"/>
        <v>211189.34</v>
      </c>
    </row>
    <row r="37" spans="1:8" ht="23.25" x14ac:dyDescent="0.25">
      <c r="A37" s="14" t="s">
        <v>47</v>
      </c>
      <c r="B37" s="15">
        <v>6</v>
      </c>
      <c r="C37" s="14" t="s">
        <v>59</v>
      </c>
      <c r="D37" s="14" t="s">
        <v>13</v>
      </c>
      <c r="E37" s="1" t="s">
        <v>60</v>
      </c>
      <c r="F37" s="9">
        <v>3.82</v>
      </c>
      <c r="G37" s="10">
        <v>1793.54</v>
      </c>
      <c r="H37" s="11">
        <f t="shared" si="1"/>
        <v>6851.32</v>
      </c>
    </row>
    <row r="38" spans="1:8" ht="23.25" x14ac:dyDescent="0.25">
      <c r="A38" s="14" t="s">
        <v>47</v>
      </c>
      <c r="B38" s="15">
        <v>7</v>
      </c>
      <c r="C38" s="14" t="s">
        <v>61</v>
      </c>
      <c r="D38" s="14" t="s">
        <v>21</v>
      </c>
      <c r="E38" s="1" t="s">
        <v>62</v>
      </c>
      <c r="F38" s="9">
        <v>50.88</v>
      </c>
      <c r="G38" s="10">
        <v>179.35400000000001</v>
      </c>
      <c r="H38" s="11">
        <f t="shared" si="1"/>
        <v>9125.5300000000007</v>
      </c>
    </row>
    <row r="39" spans="1:8" ht="34.5" x14ac:dyDescent="0.25">
      <c r="A39" s="14" t="s">
        <v>47</v>
      </c>
      <c r="B39" s="15">
        <v>8</v>
      </c>
      <c r="C39" s="14" t="s">
        <v>63</v>
      </c>
      <c r="D39" s="14" t="s">
        <v>21</v>
      </c>
      <c r="E39" s="1" t="s">
        <v>64</v>
      </c>
      <c r="F39" s="9">
        <v>11.47</v>
      </c>
      <c r="G39" s="10">
        <v>1006.25</v>
      </c>
      <c r="H39" s="11">
        <f t="shared" si="1"/>
        <v>11541.69</v>
      </c>
    </row>
    <row r="40" spans="1:8" x14ac:dyDescent="0.25">
      <c r="A40" s="14" t="s">
        <v>47</v>
      </c>
      <c r="B40" s="15">
        <v>9</v>
      </c>
      <c r="C40" s="14" t="s">
        <v>65</v>
      </c>
      <c r="D40" s="14" t="s">
        <v>13</v>
      </c>
      <c r="E40" s="1" t="s">
        <v>66</v>
      </c>
      <c r="F40" s="9">
        <v>1.79</v>
      </c>
      <c r="G40" s="10">
        <v>966</v>
      </c>
      <c r="H40" s="11">
        <f t="shared" si="1"/>
        <v>1729.14</v>
      </c>
    </row>
    <row r="41" spans="1:8" ht="79.5" x14ac:dyDescent="0.25">
      <c r="A41" s="14" t="s">
        <v>47</v>
      </c>
      <c r="B41" s="15">
        <v>10</v>
      </c>
      <c r="C41" s="14" t="s">
        <v>67</v>
      </c>
      <c r="D41" s="14" t="s">
        <v>13</v>
      </c>
      <c r="E41" s="1" t="s">
        <v>68</v>
      </c>
      <c r="F41" s="9">
        <v>1.56</v>
      </c>
      <c r="G41" s="10">
        <v>896.77</v>
      </c>
      <c r="H41" s="11">
        <f t="shared" si="1"/>
        <v>1398.96</v>
      </c>
    </row>
    <row r="42" spans="1:8" ht="23.25" x14ac:dyDescent="0.25">
      <c r="A42" s="14" t="s">
        <v>47</v>
      </c>
      <c r="B42" s="15">
        <v>11</v>
      </c>
      <c r="C42" s="14" t="s">
        <v>69</v>
      </c>
      <c r="D42" s="14" t="s">
        <v>13</v>
      </c>
      <c r="E42" s="1" t="s">
        <v>70</v>
      </c>
      <c r="F42" s="9">
        <v>376.51</v>
      </c>
      <c r="G42" s="10">
        <v>24</v>
      </c>
      <c r="H42" s="11">
        <f t="shared" si="1"/>
        <v>9036.24</v>
      </c>
    </row>
    <row r="43" spans="1:8" x14ac:dyDescent="0.25">
      <c r="A43" s="16"/>
      <c r="B43" s="16"/>
      <c r="C43" s="16"/>
      <c r="D43" s="16"/>
      <c r="E43" s="6" t="s">
        <v>44</v>
      </c>
      <c r="F43" s="6"/>
      <c r="G43" s="6"/>
      <c r="H43" s="12">
        <f>SUM(H32:H42)</f>
        <v>288605.50000000006</v>
      </c>
    </row>
    <row r="44" spans="1:8" x14ac:dyDescent="0.25">
      <c r="A44" s="16"/>
      <c r="B44" s="16"/>
      <c r="C44" s="16"/>
      <c r="D44" s="16"/>
    </row>
    <row r="45" spans="1:8" x14ac:dyDescent="0.25">
      <c r="A45" s="16"/>
      <c r="B45" s="16"/>
      <c r="C45" s="17" t="s">
        <v>6</v>
      </c>
      <c r="D45" s="18" t="s">
        <v>7</v>
      </c>
      <c r="E45" s="6" t="s">
        <v>8</v>
      </c>
    </row>
    <row r="46" spans="1:8" x14ac:dyDescent="0.25">
      <c r="A46" s="16"/>
      <c r="B46" s="16"/>
      <c r="C46" s="17" t="s">
        <v>9</v>
      </c>
      <c r="D46" s="18" t="s">
        <v>71</v>
      </c>
      <c r="E46" s="6" t="s">
        <v>72</v>
      </c>
    </row>
    <row r="47" spans="1:8" x14ac:dyDescent="0.25">
      <c r="A47" s="16"/>
      <c r="B47" s="16"/>
      <c r="C47" s="16"/>
      <c r="D47" s="16"/>
    </row>
    <row r="48" spans="1:8" ht="23.25" x14ac:dyDescent="0.25">
      <c r="A48" s="14" t="s">
        <v>73</v>
      </c>
      <c r="B48" s="15">
        <v>1</v>
      </c>
      <c r="C48" s="14" t="s">
        <v>74</v>
      </c>
      <c r="D48" s="14" t="s">
        <v>21</v>
      </c>
      <c r="E48" s="1" t="s">
        <v>75</v>
      </c>
      <c r="F48" s="9">
        <v>22.9</v>
      </c>
      <c r="G48" s="10">
        <v>299.25</v>
      </c>
      <c r="H48" s="11">
        <f t="shared" ref="H48:H59" si="2">ROUND(ROUND(F48,2)*ROUND(G48,3),2)</f>
        <v>6852.83</v>
      </c>
    </row>
    <row r="49" spans="1:8" ht="23.25" x14ac:dyDescent="0.25">
      <c r="A49" s="14" t="s">
        <v>73</v>
      </c>
      <c r="B49" s="15">
        <v>2</v>
      </c>
      <c r="C49" s="14" t="s">
        <v>76</v>
      </c>
      <c r="D49" s="14" t="s">
        <v>13</v>
      </c>
      <c r="E49" s="1" t="s">
        <v>77</v>
      </c>
      <c r="F49" s="9">
        <v>0.9</v>
      </c>
      <c r="G49" s="10">
        <v>855</v>
      </c>
      <c r="H49" s="11">
        <f t="shared" si="2"/>
        <v>769.5</v>
      </c>
    </row>
    <row r="50" spans="1:8" ht="45.75" x14ac:dyDescent="0.25">
      <c r="A50" s="14" t="s">
        <v>73</v>
      </c>
      <c r="B50" s="15">
        <v>3</v>
      </c>
      <c r="C50" s="14" t="s">
        <v>78</v>
      </c>
      <c r="D50" s="14" t="s">
        <v>79</v>
      </c>
      <c r="E50" s="1" t="s">
        <v>80</v>
      </c>
      <c r="F50" s="9">
        <v>59.39</v>
      </c>
      <c r="G50" s="10">
        <v>207.76499999999999</v>
      </c>
      <c r="H50" s="11">
        <f t="shared" si="2"/>
        <v>12339.16</v>
      </c>
    </row>
    <row r="51" spans="1:8" ht="23.25" x14ac:dyDescent="0.25">
      <c r="A51" s="14" t="s">
        <v>73</v>
      </c>
      <c r="B51" s="15">
        <v>4</v>
      </c>
      <c r="C51" s="14" t="s">
        <v>81</v>
      </c>
      <c r="D51" s="14" t="s">
        <v>13</v>
      </c>
      <c r="E51" s="1" t="s">
        <v>82</v>
      </c>
      <c r="F51" s="9">
        <v>0.83</v>
      </c>
      <c r="G51" s="10">
        <v>855</v>
      </c>
      <c r="H51" s="11">
        <f t="shared" si="2"/>
        <v>709.65</v>
      </c>
    </row>
    <row r="52" spans="1:8" ht="45.75" x14ac:dyDescent="0.25">
      <c r="A52" s="14" t="s">
        <v>73</v>
      </c>
      <c r="B52" s="15">
        <v>5</v>
      </c>
      <c r="C52" s="14" t="s">
        <v>83</v>
      </c>
      <c r="D52" s="14" t="s">
        <v>79</v>
      </c>
      <c r="E52" s="1" t="s">
        <v>84</v>
      </c>
      <c r="F52" s="9">
        <v>66.930000000000007</v>
      </c>
      <c r="G52" s="10">
        <v>138.51</v>
      </c>
      <c r="H52" s="11">
        <f t="shared" si="2"/>
        <v>9270.4699999999993</v>
      </c>
    </row>
    <row r="53" spans="1:8" ht="34.5" x14ac:dyDescent="0.25">
      <c r="A53" s="14" t="s">
        <v>73</v>
      </c>
      <c r="B53" s="15">
        <v>6</v>
      </c>
      <c r="C53" s="14" t="s">
        <v>85</v>
      </c>
      <c r="D53" s="14" t="s">
        <v>21</v>
      </c>
      <c r="E53" s="1" t="s">
        <v>86</v>
      </c>
      <c r="F53" s="9">
        <v>72.680000000000007</v>
      </c>
      <c r="G53" s="10">
        <v>10.26</v>
      </c>
      <c r="H53" s="11">
        <f t="shared" si="2"/>
        <v>745.7</v>
      </c>
    </row>
    <row r="54" spans="1:8" ht="90.75" x14ac:dyDescent="0.25">
      <c r="A54" s="14" t="s">
        <v>73</v>
      </c>
      <c r="B54" s="15">
        <v>7</v>
      </c>
      <c r="C54" s="14" t="s">
        <v>87</v>
      </c>
      <c r="D54" s="14" t="s">
        <v>18</v>
      </c>
      <c r="E54" s="1" t="s">
        <v>88</v>
      </c>
      <c r="F54" s="9">
        <v>32.03</v>
      </c>
      <c r="G54" s="10">
        <v>171</v>
      </c>
      <c r="H54" s="11">
        <f t="shared" si="2"/>
        <v>5477.13</v>
      </c>
    </row>
    <row r="55" spans="1:8" ht="34.5" x14ac:dyDescent="0.25">
      <c r="A55" s="14" t="s">
        <v>73</v>
      </c>
      <c r="B55" s="15">
        <v>8</v>
      </c>
      <c r="C55" s="14" t="s">
        <v>89</v>
      </c>
      <c r="D55" s="14" t="s">
        <v>18</v>
      </c>
      <c r="E55" s="1" t="s">
        <v>90</v>
      </c>
      <c r="F55" s="9">
        <v>12.03</v>
      </c>
      <c r="G55" s="10">
        <v>171</v>
      </c>
      <c r="H55" s="11">
        <f t="shared" si="2"/>
        <v>2057.13</v>
      </c>
    </row>
    <row r="56" spans="1:8" ht="68.25" x14ac:dyDescent="0.25">
      <c r="A56" s="14" t="s">
        <v>73</v>
      </c>
      <c r="B56" s="15">
        <v>9</v>
      </c>
      <c r="C56" s="14" t="s">
        <v>91</v>
      </c>
      <c r="D56" s="14" t="s">
        <v>18</v>
      </c>
      <c r="E56" s="1" t="s">
        <v>92</v>
      </c>
      <c r="F56" s="9">
        <v>104.32</v>
      </c>
      <c r="G56" s="10">
        <v>66</v>
      </c>
      <c r="H56" s="11">
        <f t="shared" si="2"/>
        <v>6885.12</v>
      </c>
    </row>
    <row r="57" spans="1:8" ht="79.5" x14ac:dyDescent="0.25">
      <c r="A57" s="14" t="s">
        <v>73</v>
      </c>
      <c r="B57" s="15">
        <v>10</v>
      </c>
      <c r="C57" s="14" t="s">
        <v>93</v>
      </c>
      <c r="D57" s="14" t="s">
        <v>38</v>
      </c>
      <c r="E57" s="1" t="s">
        <v>94</v>
      </c>
      <c r="F57" s="9">
        <v>2050</v>
      </c>
      <c r="G57" s="10">
        <v>4</v>
      </c>
      <c r="H57" s="11">
        <f t="shared" si="2"/>
        <v>8200</v>
      </c>
    </row>
    <row r="58" spans="1:8" ht="57" x14ac:dyDescent="0.25">
      <c r="A58" s="14" t="s">
        <v>73</v>
      </c>
      <c r="B58" s="15">
        <v>11</v>
      </c>
      <c r="C58" s="14" t="s">
        <v>95</v>
      </c>
      <c r="D58" s="14" t="s">
        <v>38</v>
      </c>
      <c r="E58" s="1" t="s">
        <v>96</v>
      </c>
      <c r="F58" s="9">
        <v>373.67</v>
      </c>
      <c r="G58" s="10">
        <v>18</v>
      </c>
      <c r="H58" s="11">
        <f t="shared" si="2"/>
        <v>6726.06</v>
      </c>
    </row>
    <row r="59" spans="1:8" ht="57" x14ac:dyDescent="0.25">
      <c r="A59" s="14" t="s">
        <v>73</v>
      </c>
      <c r="B59" s="15">
        <v>12</v>
      </c>
      <c r="C59" s="14" t="s">
        <v>97</v>
      </c>
      <c r="D59" s="14" t="s">
        <v>38</v>
      </c>
      <c r="E59" s="1" t="s">
        <v>98</v>
      </c>
      <c r="F59" s="9">
        <v>170.01</v>
      </c>
      <c r="G59" s="10">
        <v>18</v>
      </c>
      <c r="H59" s="11">
        <f t="shared" si="2"/>
        <v>3060.18</v>
      </c>
    </row>
    <row r="60" spans="1:8" x14ac:dyDescent="0.25">
      <c r="A60" s="16"/>
      <c r="B60" s="16"/>
      <c r="C60" s="16"/>
      <c r="D60" s="16"/>
      <c r="E60" s="6" t="s">
        <v>44</v>
      </c>
      <c r="F60" s="6"/>
      <c r="G60" s="6"/>
      <c r="H60" s="12">
        <f>SUM(H48:H59)</f>
        <v>63092.93</v>
      </c>
    </row>
    <row r="61" spans="1:8" x14ac:dyDescent="0.25">
      <c r="A61" s="16"/>
      <c r="B61" s="16"/>
      <c r="C61" s="16"/>
      <c r="D61" s="16"/>
    </row>
    <row r="62" spans="1:8" x14ac:dyDescent="0.25">
      <c r="A62" s="16"/>
      <c r="B62" s="16"/>
      <c r="C62" s="17" t="s">
        <v>6</v>
      </c>
      <c r="D62" s="18" t="s">
        <v>7</v>
      </c>
      <c r="E62" s="6" t="s">
        <v>8</v>
      </c>
    </row>
    <row r="63" spans="1:8" x14ac:dyDescent="0.25">
      <c r="A63" s="16"/>
      <c r="B63" s="16"/>
      <c r="C63" s="17" t="s">
        <v>9</v>
      </c>
      <c r="D63" s="18" t="s">
        <v>99</v>
      </c>
      <c r="E63" s="6" t="s">
        <v>100</v>
      </c>
    </row>
    <row r="64" spans="1:8" x14ac:dyDescent="0.25">
      <c r="A64" s="16"/>
      <c r="B64" s="16"/>
      <c r="C64" s="16"/>
      <c r="D64" s="16"/>
    </row>
    <row r="65" spans="1:8" x14ac:dyDescent="0.25">
      <c r="A65" s="14" t="s">
        <v>101</v>
      </c>
      <c r="B65" s="15">
        <v>1</v>
      </c>
      <c r="C65" s="14" t="s">
        <v>102</v>
      </c>
      <c r="D65" s="14" t="s">
        <v>38</v>
      </c>
      <c r="E65" s="1" t="s">
        <v>103</v>
      </c>
      <c r="F65" s="9">
        <v>5150</v>
      </c>
      <c r="G65" s="10">
        <v>1</v>
      </c>
      <c r="H65" s="11">
        <f>ROUND(ROUND(F65,2)*ROUND(G65,3),2)</f>
        <v>5150</v>
      </c>
    </row>
    <row r="66" spans="1:8" ht="34.5" x14ac:dyDescent="0.25">
      <c r="A66" s="14" t="s">
        <v>101</v>
      </c>
      <c r="B66" s="15">
        <v>2</v>
      </c>
      <c r="C66" s="14" t="s">
        <v>104</v>
      </c>
      <c r="D66" s="14" t="s">
        <v>18</v>
      </c>
      <c r="E66" s="1" t="s">
        <v>105</v>
      </c>
      <c r="F66" s="9">
        <v>53.5</v>
      </c>
      <c r="G66" s="10">
        <v>161</v>
      </c>
      <c r="H66" s="11">
        <f>ROUND(ROUND(F66,2)*ROUND(G66,3),2)</f>
        <v>8613.5</v>
      </c>
    </row>
    <row r="67" spans="1:8" ht="45.75" x14ac:dyDescent="0.25">
      <c r="A67" s="14" t="s">
        <v>101</v>
      </c>
      <c r="B67" s="15">
        <v>3</v>
      </c>
      <c r="C67" s="14" t="s">
        <v>106</v>
      </c>
      <c r="D67" s="14" t="s">
        <v>38</v>
      </c>
      <c r="E67" s="1" t="s">
        <v>107</v>
      </c>
      <c r="F67" s="9">
        <v>14580</v>
      </c>
      <c r="G67" s="10">
        <v>1</v>
      </c>
      <c r="H67" s="11">
        <f>ROUND(ROUND(F67,2)*ROUND(G67,3),2)</f>
        <v>14580</v>
      </c>
    </row>
    <row r="68" spans="1:8" x14ac:dyDescent="0.25">
      <c r="A68" s="14" t="s">
        <v>101</v>
      </c>
      <c r="B68" s="15">
        <v>4</v>
      </c>
      <c r="C68" s="14" t="s">
        <v>108</v>
      </c>
      <c r="D68" s="14" t="s">
        <v>38</v>
      </c>
      <c r="E68" s="1" t="s">
        <v>109</v>
      </c>
      <c r="F68" s="9">
        <v>58500</v>
      </c>
      <c r="G68" s="10">
        <v>1</v>
      </c>
      <c r="H68" s="11">
        <f>ROUND(ROUND(F68,2)*ROUND(G68,3),2)</f>
        <v>58500</v>
      </c>
    </row>
    <row r="69" spans="1:8" ht="23.25" x14ac:dyDescent="0.25">
      <c r="A69" s="14" t="s">
        <v>101</v>
      </c>
      <c r="B69" s="15">
        <v>5</v>
      </c>
      <c r="C69" s="14" t="s">
        <v>110</v>
      </c>
      <c r="D69" s="14" t="s">
        <v>38</v>
      </c>
      <c r="E69" s="1" t="s">
        <v>111</v>
      </c>
      <c r="F69" s="9">
        <v>20404.87</v>
      </c>
      <c r="G69" s="10">
        <v>1</v>
      </c>
      <c r="H69" s="11">
        <f>ROUND(ROUND(F69,2)*ROUND(G69,3),2)</f>
        <v>20404.87</v>
      </c>
    </row>
    <row r="70" spans="1:8" x14ac:dyDescent="0.25">
      <c r="E70" s="6" t="s">
        <v>44</v>
      </c>
      <c r="F70" s="6"/>
      <c r="G70" s="6"/>
      <c r="H70" s="12">
        <f>SUM(H65:H69)</f>
        <v>107248.37</v>
      </c>
    </row>
    <row r="72" spans="1:8" x14ac:dyDescent="0.25">
      <c r="E72" s="8" t="s">
        <v>112</v>
      </c>
      <c r="H72" s="13">
        <f>SUM(H9:H71)/2</f>
        <v>618382.30000000005</v>
      </c>
    </row>
  </sheetData>
  <mergeCells count="4">
    <mergeCell ref="E1:H1"/>
    <mergeCell ref="E2:H2"/>
    <mergeCell ref="E3:H3"/>
    <mergeCell ref="E4:H4"/>
  </mergeCells>
  <pageMargins left="0.75" right="0.75" top="0.75" bottom="0.5" header="0.5" footer="0.7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T-PRES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Joan Ruiz Castro</cp:lastModifiedBy>
  <dcterms:created xsi:type="dcterms:W3CDTF">2021-10-18T09:29:47Z</dcterms:created>
  <dcterms:modified xsi:type="dcterms:W3CDTF">2021-10-18T09:32:27Z</dcterms:modified>
</cp:coreProperties>
</file>